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325" windowHeight="9630"/>
  </bookViews>
  <sheets>
    <sheet name="Sheet1" sheetId="12" r:id="rId1"/>
  </sheets>
  <definedNames>
    <definedName name="_xlnm.Print_Area" localSheetId="0">Sheet1!$A$1:$N$84</definedName>
  </definedNames>
  <calcPr calcId="162913"/>
</workbook>
</file>

<file path=xl/calcChain.xml><?xml version="1.0" encoding="utf-8"?>
<calcChain xmlns="http://schemas.openxmlformats.org/spreadsheetml/2006/main">
  <c r="G22" i="12" l="1"/>
  <c r="I22" i="12"/>
  <c r="J22" i="12" s="1"/>
  <c r="L22" i="12"/>
  <c r="M22" i="12" s="1"/>
  <c r="N22" i="12" s="1"/>
  <c r="G64" i="12"/>
  <c r="I64" i="12"/>
  <c r="J64" i="12" s="1"/>
  <c r="L64" i="12"/>
  <c r="M64" i="12" s="1"/>
  <c r="G30" i="12"/>
  <c r="I30" i="12"/>
  <c r="J30" i="12" s="1"/>
  <c r="L30" i="12"/>
  <c r="M30" i="12" s="1"/>
  <c r="G66" i="12"/>
  <c r="I66" i="12"/>
  <c r="J66" i="12" s="1"/>
  <c r="L66" i="12"/>
  <c r="M66" i="12" s="1"/>
  <c r="L65" i="12"/>
  <c r="M65" i="12" s="1"/>
  <c r="I65" i="12"/>
  <c r="J65" i="12" s="1"/>
  <c r="G65" i="12"/>
  <c r="G63" i="12"/>
  <c r="I63" i="12"/>
  <c r="J63" i="12" s="1"/>
  <c r="L63" i="12"/>
  <c r="M63" i="12" s="1"/>
  <c r="G67" i="12"/>
  <c r="I67" i="12"/>
  <c r="J67" i="12" s="1"/>
  <c r="L67" i="12"/>
  <c r="M67" i="12" s="1"/>
  <c r="G68" i="12"/>
  <c r="I68" i="12"/>
  <c r="J68" i="12" s="1"/>
  <c r="L68" i="12"/>
  <c r="M68" i="12" s="1"/>
  <c r="G69" i="12"/>
  <c r="I69" i="12"/>
  <c r="J69" i="12" s="1"/>
  <c r="L69" i="12"/>
  <c r="M69" i="12" s="1"/>
  <c r="G70" i="12"/>
  <c r="I70" i="12"/>
  <c r="J70" i="12" s="1"/>
  <c r="L70" i="12"/>
  <c r="M70" i="12" s="1"/>
  <c r="G54" i="12"/>
  <c r="I54" i="12"/>
  <c r="J54" i="12" s="1"/>
  <c r="L54" i="12"/>
  <c r="M54" i="12" s="1"/>
  <c r="G55" i="12"/>
  <c r="I55" i="12"/>
  <c r="J55" i="12" s="1"/>
  <c r="L55" i="12"/>
  <c r="M55" i="12" s="1"/>
  <c r="L46" i="12"/>
  <c r="M46" i="12" s="1"/>
  <c r="I46" i="12"/>
  <c r="J46" i="12" s="1"/>
  <c r="G46" i="12"/>
  <c r="N64" i="12" l="1"/>
  <c r="N30" i="12"/>
  <c r="N66" i="12"/>
  <c r="N70" i="12"/>
  <c r="N68" i="12"/>
  <c r="N69" i="12"/>
  <c r="N67" i="12"/>
  <c r="N65" i="12"/>
  <c r="N63" i="12"/>
  <c r="N55" i="12"/>
  <c r="N54" i="12"/>
  <c r="N46" i="12"/>
  <c r="I24" i="12" l="1"/>
  <c r="J24" i="12" s="1"/>
  <c r="L24" i="12"/>
  <c r="M24" i="12" s="1"/>
  <c r="N24" i="12" s="1"/>
  <c r="L23" i="12"/>
  <c r="M23" i="12" s="1"/>
  <c r="L25" i="12"/>
  <c r="M25" i="12" s="1"/>
  <c r="I25" i="12"/>
  <c r="J25" i="12" s="1"/>
  <c r="G18" i="12"/>
  <c r="I18" i="12"/>
  <c r="J18" i="12" s="1"/>
  <c r="L18" i="12"/>
  <c r="M18" i="12" s="1"/>
  <c r="G17" i="12"/>
  <c r="N25" i="12" l="1"/>
  <c r="N18" i="12"/>
  <c r="G35" i="12"/>
  <c r="I35" i="12"/>
  <c r="J35" i="12" s="1"/>
  <c r="L35" i="12"/>
  <c r="M35" i="12" s="1"/>
  <c r="G36" i="12"/>
  <c r="I36" i="12"/>
  <c r="J36" i="12" s="1"/>
  <c r="L36" i="12"/>
  <c r="M36" i="12"/>
  <c r="G37" i="12"/>
  <c r="I37" i="12"/>
  <c r="J37" i="12" s="1"/>
  <c r="L37" i="12"/>
  <c r="M37" i="12" s="1"/>
  <c r="G38" i="12"/>
  <c r="I38" i="12"/>
  <c r="J38" i="12" s="1"/>
  <c r="L38" i="12"/>
  <c r="M38" i="12"/>
  <c r="G39" i="12"/>
  <c r="I39" i="12"/>
  <c r="J39" i="12" s="1"/>
  <c r="L39" i="12"/>
  <c r="M39" i="12" s="1"/>
  <c r="G40" i="12"/>
  <c r="I40" i="12"/>
  <c r="J40" i="12" s="1"/>
  <c r="L40" i="12"/>
  <c r="M40" i="12" s="1"/>
  <c r="G47" i="12"/>
  <c r="I47" i="12"/>
  <c r="J47" i="12" s="1"/>
  <c r="L47" i="12"/>
  <c r="M47" i="12" s="1"/>
  <c r="G48" i="12"/>
  <c r="I48" i="12"/>
  <c r="J48" i="12" s="1"/>
  <c r="L48" i="12"/>
  <c r="M48" i="12" s="1"/>
  <c r="G49" i="12"/>
  <c r="I49" i="12"/>
  <c r="J49" i="12" s="1"/>
  <c r="L49" i="12"/>
  <c r="M49" i="12" s="1"/>
  <c r="G50" i="12"/>
  <c r="I50" i="12"/>
  <c r="J50" i="12" s="1"/>
  <c r="L50" i="12"/>
  <c r="M50" i="12" s="1"/>
  <c r="G51" i="12"/>
  <c r="I51" i="12"/>
  <c r="J51" i="12" s="1"/>
  <c r="L51" i="12"/>
  <c r="M51" i="12" s="1"/>
  <c r="G52" i="12"/>
  <c r="I52" i="12"/>
  <c r="J52" i="12" s="1"/>
  <c r="L52" i="12"/>
  <c r="M52" i="12" s="1"/>
  <c r="I23" i="12"/>
  <c r="J23" i="12" s="1"/>
  <c r="N23" i="12" s="1"/>
  <c r="N50" i="12" l="1"/>
  <c r="N52" i="12"/>
  <c r="N51" i="12"/>
  <c r="N49" i="12"/>
  <c r="N39" i="12"/>
  <c r="N37" i="12"/>
  <c r="N47" i="12"/>
  <c r="N48" i="12"/>
  <c r="N38" i="12"/>
  <c r="N36" i="12"/>
  <c r="N40" i="12"/>
  <c r="N35" i="12"/>
  <c r="L34" i="12"/>
  <c r="M34" i="12" s="1"/>
  <c r="I34" i="12"/>
  <c r="J34" i="12" s="1"/>
  <c r="G34" i="12"/>
  <c r="L33" i="12"/>
  <c r="M33" i="12" s="1"/>
  <c r="I33" i="12"/>
  <c r="J33" i="12" s="1"/>
  <c r="G33" i="12"/>
  <c r="L32" i="12"/>
  <c r="M32" i="12" s="1"/>
  <c r="I32" i="12"/>
  <c r="J32" i="12" s="1"/>
  <c r="G32" i="12"/>
  <c r="L31" i="12"/>
  <c r="M31" i="12" s="1"/>
  <c r="I31" i="12"/>
  <c r="J31" i="12" s="1"/>
  <c r="G31" i="12"/>
  <c r="L29" i="12"/>
  <c r="M29" i="12" s="1"/>
  <c r="I29" i="12"/>
  <c r="J29" i="12" s="1"/>
  <c r="G29" i="12"/>
  <c r="L28" i="12"/>
  <c r="M28" i="12" s="1"/>
  <c r="I28" i="12"/>
  <c r="J28" i="12" s="1"/>
  <c r="G28" i="12"/>
  <c r="L27" i="12"/>
  <c r="M27" i="12" s="1"/>
  <c r="I27" i="12"/>
  <c r="J27" i="12" s="1"/>
  <c r="G27" i="12"/>
  <c r="N34" i="12" l="1"/>
  <c r="N29" i="12"/>
  <c r="N28" i="12"/>
  <c r="N33" i="12"/>
  <c r="N27" i="12"/>
  <c r="N32" i="12"/>
  <c r="N31" i="12"/>
  <c r="G53" i="12"/>
  <c r="I53" i="12"/>
  <c r="J53" i="12" s="1"/>
  <c r="L53" i="12"/>
  <c r="M53" i="12" s="1"/>
  <c r="G57" i="12"/>
  <c r="I57" i="12"/>
  <c r="J57" i="12" s="1"/>
  <c r="L57" i="12"/>
  <c r="M57" i="12" s="1"/>
  <c r="G58" i="12"/>
  <c r="I58" i="12"/>
  <c r="J58" i="12" s="1"/>
  <c r="L58" i="12"/>
  <c r="M58" i="12" s="1"/>
  <c r="G59" i="12"/>
  <c r="I59" i="12"/>
  <c r="J59" i="12" s="1"/>
  <c r="L59" i="12"/>
  <c r="M59" i="12" s="1"/>
  <c r="G60" i="12"/>
  <c r="I60" i="12"/>
  <c r="J60" i="12" s="1"/>
  <c r="L60" i="12"/>
  <c r="M60" i="12" s="1"/>
  <c r="G61" i="12"/>
  <c r="I61" i="12"/>
  <c r="J61" i="12" s="1"/>
  <c r="L61" i="12"/>
  <c r="M61" i="12" s="1"/>
  <c r="N53" i="12" l="1"/>
  <c r="N60" i="12"/>
  <c r="N61" i="12"/>
  <c r="N59" i="12"/>
  <c r="N58" i="12"/>
  <c r="N57" i="12"/>
  <c r="G19" i="12"/>
  <c r="I19" i="12"/>
  <c r="J19" i="12" s="1"/>
  <c r="L19" i="12"/>
  <c r="M19" i="12" s="1"/>
  <c r="G20" i="12"/>
  <c r="I20" i="12"/>
  <c r="J20" i="12" s="1"/>
  <c r="L20" i="12"/>
  <c r="M20" i="12" s="1"/>
  <c r="G21" i="12"/>
  <c r="I21" i="12"/>
  <c r="J21" i="12" s="1"/>
  <c r="L21" i="12"/>
  <c r="M21" i="12" s="1"/>
  <c r="N21" i="12" l="1"/>
  <c r="N19" i="12"/>
  <c r="N20" i="12"/>
  <c r="L15" i="12"/>
  <c r="M15" i="12" s="1"/>
  <c r="L16" i="12"/>
  <c r="M16" i="12" s="1"/>
  <c r="L17" i="12"/>
  <c r="M17" i="12" s="1"/>
  <c r="L42" i="12"/>
  <c r="M42" i="12" s="1"/>
  <c r="L43" i="12"/>
  <c r="M43" i="12" s="1"/>
  <c r="L44" i="12"/>
  <c r="M44" i="12" s="1"/>
  <c r="L45" i="12"/>
  <c r="M45" i="12" s="1"/>
  <c r="L62" i="12"/>
  <c r="M62" i="12" s="1"/>
  <c r="L14" i="12"/>
  <c r="M14" i="12" s="1"/>
  <c r="G45" i="12"/>
  <c r="I45" i="12"/>
  <c r="J45" i="12" s="1"/>
  <c r="G62" i="12"/>
  <c r="I62" i="12"/>
  <c r="J62" i="12" s="1"/>
  <c r="I15" i="12"/>
  <c r="J15" i="12" s="1"/>
  <c r="I16" i="12"/>
  <c r="J16" i="12" s="1"/>
  <c r="I17" i="12"/>
  <c r="J17" i="12" s="1"/>
  <c r="I42" i="12"/>
  <c r="J42" i="12" s="1"/>
  <c r="I43" i="12"/>
  <c r="J43" i="12" s="1"/>
  <c r="I44" i="12"/>
  <c r="J44" i="12" s="1"/>
  <c r="I14" i="12"/>
  <c r="J14" i="12" s="1"/>
  <c r="G42" i="12"/>
  <c r="G43" i="12"/>
  <c r="G15" i="12"/>
  <c r="G16" i="12"/>
  <c r="G14" i="12"/>
  <c r="N14" i="12" l="1"/>
  <c r="N15" i="12"/>
  <c r="N42" i="12"/>
  <c r="N45" i="12"/>
  <c r="N44" i="12"/>
  <c r="N43" i="12"/>
  <c r="N16" i="12"/>
  <c r="N62" i="12"/>
  <c r="N17" i="12"/>
  <c r="N74" i="12" l="1"/>
  <c r="N75" i="12" s="1"/>
  <c r="N76" i="12" s="1"/>
  <c r="N77" i="12" s="1"/>
  <c r="N78" i="12" s="1"/>
  <c r="N79" i="12" l="1"/>
  <c r="N80" i="12" s="1"/>
  <c r="A79" i="12"/>
</calcChain>
</file>

<file path=xl/sharedStrings.xml><?xml version="1.0" encoding="utf-8"?>
<sst xmlns="http://schemas.openxmlformats.org/spreadsheetml/2006/main" count="139" uniqueCount="88">
  <si>
    <t>#</t>
  </si>
  <si>
    <t>სამუშაოების დასახელება</t>
  </si>
  <si>
    <t>განზომილება</t>
  </si>
  <si>
    <t>მოცულობა</t>
  </si>
  <si>
    <t>დანახარჯები</t>
  </si>
  <si>
    <t>მატერიალური</t>
  </si>
  <si>
    <t>შრომითი</t>
  </si>
  <si>
    <t>მანქანა მექანიზმები</t>
  </si>
  <si>
    <t>სულ</t>
  </si>
  <si>
    <t>ერთეულის ღირებულება</t>
  </si>
  <si>
    <t>ხელზე ასაღები</t>
  </si>
  <si>
    <t>ერთ. ღირებულება</t>
  </si>
  <si>
    <t>ჯამი</t>
  </si>
  <si>
    <t>ზედნადები ხარჯები</t>
  </si>
  <si>
    <t>მოგება</t>
  </si>
  <si>
    <t>დღგ.</t>
  </si>
  <si>
    <t>სულ ჯამი</t>
  </si>
  <si>
    <t>c.</t>
  </si>
  <si>
    <t>kv.m.</t>
  </si>
  <si>
    <t>შესასრულებელი სამუშაოების  სავარაუდო ხარჯთაღრიცხვა</t>
  </si>
  <si>
    <t>sademontaJo samuSaoebi</t>
  </si>
  <si>
    <t>kompl.</t>
  </si>
  <si>
    <r>
      <rPr>
        <b/>
        <sz val="10"/>
        <color theme="1"/>
        <rFont val="Menlo Regular"/>
        <family val="2"/>
      </rPr>
      <t>დამკვეთი</t>
    </r>
    <r>
      <rPr>
        <b/>
        <sz val="10"/>
        <color theme="1"/>
        <rFont val="Calibri"/>
        <family val="2"/>
        <charset val="204"/>
        <scheme val="minor"/>
      </rPr>
      <t xml:space="preserve">:  </t>
    </r>
  </si>
  <si>
    <r>
      <rPr>
        <b/>
        <sz val="10"/>
        <color theme="1"/>
        <rFont val="Menlo Regular"/>
        <family val="2"/>
      </rPr>
      <t>ობიექტის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Menlo Regular"/>
        <family val="2"/>
      </rPr>
      <t>დასახელება</t>
    </r>
    <r>
      <rPr>
        <b/>
        <sz val="10"/>
        <color theme="1"/>
        <rFont val="Calibri"/>
        <family val="2"/>
        <charset val="204"/>
        <scheme val="minor"/>
      </rPr>
      <t xml:space="preserve">:  </t>
    </r>
  </si>
  <si>
    <t>სამშენებლო-სარემონტო  სამუშაოები</t>
  </si>
  <si>
    <t xml:space="preserve">შემსრულებელი: </t>
  </si>
  <si>
    <r>
      <rPr>
        <b/>
        <sz val="10"/>
        <color theme="1"/>
        <rFont val="Menlo Bold"/>
        <family val="2"/>
      </rPr>
      <t>თარიღი</t>
    </r>
    <r>
      <rPr>
        <b/>
        <sz val="10"/>
        <color theme="1"/>
        <rFont val="Calibri"/>
        <family val="2"/>
        <charset val="204"/>
        <scheme val="minor"/>
      </rPr>
      <t xml:space="preserve">: </t>
    </r>
    <r>
      <rPr>
        <b/>
        <sz val="10"/>
        <color theme="1"/>
        <rFont val="Menlo Bold"/>
        <family val="2"/>
      </rPr>
      <t xml:space="preserve"> </t>
    </r>
  </si>
  <si>
    <t>grZ.m.</t>
  </si>
  <si>
    <t xml:space="preserve">samSeneblo samuSaoebi </t>
  </si>
  <si>
    <t>iatakis moWimva qviSacementis xsnariT</t>
  </si>
  <si>
    <t>qviSa cementi</t>
  </si>
  <si>
    <t>kub.m</t>
  </si>
  <si>
    <t>saremonto samuSao</t>
  </si>
  <si>
    <t>armstrongis Weris mowyoba</t>
  </si>
  <si>
    <t>TabaSir muyaos kedlebis mowyoba</t>
  </si>
  <si>
    <t>TabaSir muyaos tixrebis mowyoba</t>
  </si>
  <si>
    <t>eleqtro gayvanilobis mowyoba</t>
  </si>
  <si>
    <t>sadeni 1.5 kveTiT</t>
  </si>
  <si>
    <t>sadeni 2.5 kveTiT</t>
  </si>
  <si>
    <t>sameTvalyureo kamerebis mowyoba</t>
  </si>
  <si>
    <t>damxmare masala</t>
  </si>
  <si>
    <t>saxanZro deteqtoris mowyoba</t>
  </si>
  <si>
    <t>arsebuli kedlebis demontaJi</t>
  </si>
  <si>
    <t>arsebuli iatakebis demotaJi</t>
  </si>
  <si>
    <t>arsebuli Weris demontaJi</t>
  </si>
  <si>
    <t>arsebuli kar fanjrebis demontaJi</t>
  </si>
  <si>
    <t>arsebuli gare Selesvis demontaJi</t>
  </si>
  <si>
    <t>arsebuli kibis mopirkeTebis demontaJi</t>
  </si>
  <si>
    <t>arsebuli aivnis demontaJi</t>
  </si>
  <si>
    <t>eleqtro da swyal kanalizaciis gayvaniloba</t>
  </si>
  <si>
    <t>wyal-kanalizaciis sistemis mowyoba</t>
  </si>
  <si>
    <t>wert.</t>
  </si>
  <si>
    <t>unitazi</t>
  </si>
  <si>
    <t>xelsabani</t>
  </si>
  <si>
    <t>trapi</t>
  </si>
  <si>
    <t>gare fasadis Selesva</t>
  </si>
  <si>
    <t>qviSa cementis xsnari</t>
  </si>
  <si>
    <t>karisTvis Riobebis amoReba</t>
  </si>
  <si>
    <t>arsebuli sawvimaris (betonis qudi) gasufTaveba</t>
  </si>
  <si>
    <t>nagvis gatana</t>
  </si>
  <si>
    <t>reisi</t>
  </si>
  <si>
    <t>damxmare dRiuri muSebi</t>
  </si>
  <si>
    <t>k/dRe</t>
  </si>
  <si>
    <t>Sesasvleli kibis mopirkeTeba</t>
  </si>
  <si>
    <t>kedlebis damuSaveba da SeRebva</t>
  </si>
  <si>
    <t>fasadis samRebro samuSaoebi</t>
  </si>
  <si>
    <t>granitis qva</t>
  </si>
  <si>
    <t>gare fasadze metalo plastmasi fanjrebis montaJi</t>
  </si>
  <si>
    <t>SesasvlelTan qvis kedlis damuSaveba aRdgena</t>
  </si>
  <si>
    <t>keramikuli filebis dageba derefanSi</t>
  </si>
  <si>
    <t>keramikuli filebis dageba samzareul,sasadilo da samrecxaoSi</t>
  </si>
  <si>
    <t>keramikuli filebis dageba sankvanZebSi</t>
  </si>
  <si>
    <t>keramikuli filebis gakvra kedlebze (sankvanZebi, samrecxao, samzareulo)</t>
  </si>
  <si>
    <t>keramikuli filebiT plintisebis mowyoba</t>
  </si>
  <si>
    <t>laminirebuli iatakis mowyoba</t>
  </si>
  <si>
    <t>webo cemenri</t>
  </si>
  <si>
    <t>tom.</t>
  </si>
  <si>
    <t>liTonis moajirebis mowyoba (kibis ujredSi da Sesasvlel kibeze)</t>
  </si>
  <si>
    <t>transportireba da danadgarebi</t>
  </si>
  <si>
    <t>samSeneblo da mosapirkeTebeli masalabeis transportireba</t>
  </si>
  <si>
    <t>meore sarTulis terasis Seminva (metalo plastmasiT)</t>
  </si>
  <si>
    <t>em de efis karis mowyoba</t>
  </si>
  <si>
    <t>xaraCos (fasadis samuSaoebisTvis)</t>
  </si>
  <si>
    <t>Semrevi onkani</t>
  </si>
  <si>
    <t>sanaTebi</t>
  </si>
  <si>
    <t>damxmare masalebi</t>
  </si>
  <si>
    <t>arsebuli gare kibis demontaJi</t>
  </si>
  <si>
    <t>SesasvlelSi orfrTiani aluminis karis montaJi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</si>
</sst>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2"/>
      <name val="AcadNusx"/>
    </font>
    <font>
      <b/>
      <sz val="12"/>
      <name val="AcadNusx"/>
    </font>
    <font>
      <sz val="10"/>
      <name val="AcadNusx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cadNusx"/>
    </font>
    <font>
      <sz val="10"/>
      <color theme="0"/>
      <name val="AcadNusx"/>
    </font>
    <font>
      <b/>
      <sz val="10"/>
      <color theme="0"/>
      <name val="AcadNusx"/>
    </font>
    <font>
      <sz val="11"/>
      <color theme="0"/>
      <name val="AcadNusx"/>
    </font>
    <font>
      <sz val="11"/>
      <color theme="1"/>
      <name val="Calibri"/>
      <family val="2"/>
      <scheme val="minor"/>
    </font>
    <font>
      <sz val="11"/>
      <name val="AcadNusx"/>
    </font>
    <font>
      <b/>
      <sz val="10"/>
      <name val="AcadNusx"/>
    </font>
    <font>
      <b/>
      <sz val="11"/>
      <name val="AcadNusx"/>
    </font>
    <font>
      <b/>
      <sz val="10"/>
      <color theme="1"/>
      <name val="Menlo Bold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Menlo Regular"/>
      <family val="2"/>
    </font>
    <font>
      <sz val="11"/>
      <color theme="1"/>
      <name val="Calibri"/>
      <family val="2"/>
      <charset val="204"/>
      <scheme val="minor"/>
    </font>
    <font>
      <sz val="10"/>
      <color rgb="FFFF0000"/>
      <name val="AcadNusx"/>
    </font>
    <font>
      <sz val="11"/>
      <color rgb="FFFF0000"/>
      <name val="AcadNusx"/>
    </font>
    <font>
      <sz val="12"/>
      <color rgb="FFFF0000"/>
      <name val="AcadNusx"/>
    </font>
    <font>
      <b/>
      <sz val="10"/>
      <color rgb="FFFF000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1" fillId="0" borderId="0" xfId="0" applyFont="1"/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43" fontId="1" fillId="3" borderId="1" xfId="24" applyFont="1" applyFill="1" applyBorder="1" applyAlignment="1">
      <alignment horizontal="center" vertical="center"/>
    </xf>
    <xf numFmtId="43" fontId="1" fillId="3" borderId="1" xfId="24" applyFont="1" applyFill="1" applyBorder="1" applyAlignment="1">
      <alignment horizontal="center" vertical="center" wrapText="1"/>
    </xf>
    <xf numFmtId="43" fontId="1" fillId="0" borderId="0" xfId="24" applyFont="1"/>
    <xf numFmtId="0" fontId="5" fillId="2" borderId="5" xfId="1" applyFont="1" applyFill="1" applyBorder="1" applyAlignment="1">
      <alignment horizontal="center" vertical="center"/>
    </xf>
    <xf numFmtId="43" fontId="1" fillId="3" borderId="6" xfId="24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16" fillId="2" borderId="1" xfId="24" applyFont="1" applyFill="1" applyBorder="1" applyAlignment="1">
      <alignment horizontal="center" vertical="center" wrapText="1"/>
    </xf>
    <xf numFmtId="43" fontId="17" fillId="2" borderId="1" xfId="24" applyFont="1" applyFill="1" applyBorder="1" applyAlignment="1">
      <alignment horizontal="center" vertical="center" wrapText="1"/>
    </xf>
    <xf numFmtId="43" fontId="7" fillId="2" borderId="1" xfId="24" applyFont="1" applyFill="1" applyBorder="1" applyAlignment="1">
      <alignment horizontal="center" vertical="center" wrapText="1"/>
    </xf>
    <xf numFmtId="43" fontId="16" fillId="2" borderId="6" xfId="24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3" fontId="7" fillId="2" borderId="8" xfId="24" applyFont="1" applyFill="1" applyBorder="1" applyAlignment="1">
      <alignment horizontal="center" vertical="center" wrapText="1"/>
    </xf>
    <xf numFmtId="43" fontId="17" fillId="2" borderId="9" xfId="24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 applyAlignment="1">
      <alignment vertical="center" wrapText="1"/>
    </xf>
    <xf numFmtId="0" fontId="19" fillId="2" borderId="0" xfId="0" applyFont="1" applyFill="1" applyAlignment="1">
      <alignment vertical="center" wrapText="1"/>
    </xf>
    <xf numFmtId="43" fontId="15" fillId="2" borderId="1" xfId="24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3" fontId="15" fillId="2" borderId="1" xfId="24" applyFont="1" applyFill="1" applyBorder="1" applyAlignment="1">
      <alignment horizontal="center" vertical="center" wrapText="1"/>
    </xf>
    <xf numFmtId="43" fontId="15" fillId="2" borderId="6" xfId="24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2" fillId="0" borderId="0" xfId="0" applyFont="1" applyAlignment="1">
      <alignment vertical="center" wrapText="1"/>
    </xf>
    <xf numFmtId="43" fontId="15" fillId="3" borderId="1" xfId="24" applyFont="1" applyFill="1" applyBorder="1" applyAlignment="1">
      <alignment horizontal="center" vertical="center" wrapText="1"/>
    </xf>
    <xf numFmtId="164" fontId="1" fillId="0" borderId="0" xfId="0" applyNumberFormat="1" applyFont="1"/>
    <xf numFmtId="43" fontId="15" fillId="3" borderId="1" xfId="24" applyFont="1" applyFill="1" applyBorder="1" applyAlignment="1">
      <alignment horizontal="center" vertical="center"/>
    </xf>
    <xf numFmtId="43" fontId="15" fillId="3" borderId="6" xfId="24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4" fillId="0" borderId="0" xfId="0" applyFont="1"/>
    <xf numFmtId="0" fontId="25" fillId="2" borderId="5" xfId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center" vertical="center"/>
    </xf>
    <xf numFmtId="43" fontId="24" fillId="2" borderId="1" xfId="24" applyFont="1" applyFill="1" applyBorder="1" applyAlignment="1">
      <alignment horizontal="center" vertical="center"/>
    </xf>
    <xf numFmtId="43" fontId="24" fillId="2" borderId="1" xfId="24" applyFont="1" applyFill="1" applyBorder="1" applyAlignment="1">
      <alignment horizontal="center" vertical="center" wrapText="1"/>
    </xf>
    <xf numFmtId="43" fontId="24" fillId="2" borderId="6" xfId="24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5">
    <cellStyle name="Comma" xfId="24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67" zoomScale="90" zoomScaleNormal="90" workbookViewId="0">
      <selection activeCell="C84" sqref="C84:E84"/>
    </sheetView>
  </sheetViews>
  <sheetFormatPr defaultColWidth="8.85546875" defaultRowHeight="15.75"/>
  <cols>
    <col min="1" max="1" width="2" style="5" customWidth="1"/>
    <col min="2" max="2" width="3.5703125" style="5" bestFit="1" customWidth="1"/>
    <col min="3" max="3" width="73.140625" style="5" customWidth="1"/>
    <col min="4" max="4" width="6.85546875" style="5" customWidth="1"/>
    <col min="5" max="5" width="12.28515625" style="5" customWidth="1"/>
    <col min="6" max="6" width="12.7109375" style="5" bestFit="1" customWidth="1"/>
    <col min="7" max="7" width="14.5703125" style="5" customWidth="1"/>
    <col min="8" max="8" width="11.7109375" style="5" customWidth="1"/>
    <col min="9" max="9" width="11.85546875" style="5" customWidth="1"/>
    <col min="10" max="10" width="12.7109375" style="5" bestFit="1" customWidth="1"/>
    <col min="11" max="11" width="12" style="5" customWidth="1"/>
    <col min="12" max="12" width="12.28515625" style="5" customWidth="1"/>
    <col min="13" max="13" width="13.85546875" style="5" customWidth="1"/>
    <col min="14" max="14" width="19.28515625" style="5" customWidth="1"/>
    <col min="15" max="15" width="5.42578125" style="11" customWidth="1"/>
    <col min="16" max="16" width="44.7109375" style="5" bestFit="1" customWidth="1"/>
    <col min="17" max="16384" width="8.85546875" style="5"/>
  </cols>
  <sheetData>
    <row r="1" spans="2:15">
      <c r="B1" s="64" t="s">
        <v>19</v>
      </c>
      <c r="C1" s="65"/>
      <c r="D1" s="65"/>
      <c r="E1" s="65"/>
      <c r="F1" s="65"/>
      <c r="G1" s="65"/>
      <c r="H1" s="65"/>
      <c r="I1" s="65"/>
      <c r="J1" s="65"/>
      <c r="K1" s="40"/>
      <c r="L1" s="40"/>
      <c r="M1" s="6"/>
      <c r="N1" s="6"/>
      <c r="O1" s="7"/>
    </row>
    <row r="2" spans="2:15">
      <c r="B2" s="66" t="s">
        <v>24</v>
      </c>
      <c r="C2" s="66"/>
      <c r="D2" s="66"/>
      <c r="E2" s="66"/>
      <c r="F2" s="66"/>
      <c r="G2" s="66"/>
      <c r="H2" s="66"/>
      <c r="I2" s="66"/>
      <c r="J2" s="66"/>
      <c r="K2" s="41"/>
      <c r="L2" s="41"/>
      <c r="M2" s="8"/>
      <c r="N2" s="8"/>
      <c r="O2" s="9"/>
    </row>
    <row r="3" spans="2:15" ht="19.899999999999999" customHeight="1">
      <c r="B3" s="67" t="s">
        <v>23</v>
      </c>
      <c r="C3" s="67"/>
      <c r="D3" s="67"/>
      <c r="E3" s="67"/>
      <c r="F3" s="67"/>
      <c r="G3" s="67"/>
      <c r="H3" s="67"/>
      <c r="I3" s="67"/>
      <c r="J3" s="67"/>
      <c r="K3" s="42"/>
      <c r="L3" s="42"/>
      <c r="M3" s="8"/>
      <c r="N3" s="8"/>
      <c r="O3" s="8"/>
    </row>
    <row r="4" spans="2:15">
      <c r="B4" s="68" t="s">
        <v>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35"/>
      <c r="N4" s="35"/>
      <c r="O4" s="35"/>
    </row>
    <row r="5" spans="2:15">
      <c r="B5" s="69" t="s">
        <v>25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35"/>
      <c r="N5" s="35"/>
      <c r="O5" s="35"/>
    </row>
    <row r="6" spans="2:15">
      <c r="B6" s="69" t="s">
        <v>26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35"/>
      <c r="N6" s="35"/>
      <c r="O6" s="35"/>
    </row>
    <row r="7" spans="2:15" ht="16.5" thickBot="1">
      <c r="B7" s="1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>
      <c r="B8" s="71" t="s">
        <v>0</v>
      </c>
      <c r="C8" s="73" t="s">
        <v>1</v>
      </c>
      <c r="D8" s="75" t="s">
        <v>2</v>
      </c>
      <c r="E8" s="75" t="s">
        <v>3</v>
      </c>
      <c r="F8" s="73" t="s">
        <v>4</v>
      </c>
      <c r="G8" s="73"/>
      <c r="H8" s="73"/>
      <c r="I8" s="73"/>
      <c r="J8" s="73"/>
      <c r="K8" s="73"/>
      <c r="L8" s="73"/>
      <c r="M8" s="73"/>
      <c r="N8" s="77"/>
    </row>
    <row r="9" spans="2:15">
      <c r="B9" s="72"/>
      <c r="C9" s="74"/>
      <c r="D9" s="76"/>
      <c r="E9" s="76"/>
      <c r="F9" s="74" t="s">
        <v>5</v>
      </c>
      <c r="G9" s="74"/>
      <c r="H9" s="74" t="s">
        <v>6</v>
      </c>
      <c r="I9" s="74"/>
      <c r="J9" s="74"/>
      <c r="K9" s="74" t="s">
        <v>7</v>
      </c>
      <c r="L9" s="74"/>
      <c r="M9" s="74"/>
      <c r="N9" s="78" t="s">
        <v>8</v>
      </c>
    </row>
    <row r="10" spans="2:15" ht="76.5">
      <c r="B10" s="72"/>
      <c r="C10" s="74"/>
      <c r="D10" s="76"/>
      <c r="E10" s="76"/>
      <c r="F10" s="38" t="s">
        <v>9</v>
      </c>
      <c r="G10" s="38" t="s">
        <v>8</v>
      </c>
      <c r="H10" s="38" t="s">
        <v>10</v>
      </c>
      <c r="I10" s="38" t="s">
        <v>11</v>
      </c>
      <c r="J10" s="38" t="s">
        <v>8</v>
      </c>
      <c r="K10" s="38" t="s">
        <v>10</v>
      </c>
      <c r="L10" s="38" t="s">
        <v>9</v>
      </c>
      <c r="M10" s="38" t="s">
        <v>8</v>
      </c>
      <c r="N10" s="78"/>
    </row>
    <row r="11" spans="2:15">
      <c r="B11" s="36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37">
        <v>9</v>
      </c>
      <c r="K11" s="37">
        <v>10</v>
      </c>
      <c r="L11" s="37">
        <v>11</v>
      </c>
      <c r="M11" s="37">
        <v>12</v>
      </c>
      <c r="N11" s="39">
        <v>13</v>
      </c>
    </row>
    <row r="12" spans="2:15">
      <c r="B12" s="36"/>
      <c r="C12" s="37"/>
      <c r="D12" s="12"/>
      <c r="E12" s="37"/>
      <c r="F12" s="37"/>
      <c r="G12" s="37"/>
      <c r="H12" s="37"/>
      <c r="I12" s="37"/>
      <c r="J12" s="37"/>
      <c r="K12" s="37"/>
      <c r="L12" s="37"/>
      <c r="M12" s="37"/>
      <c r="N12" s="39"/>
    </row>
    <row r="13" spans="2:15" ht="16.5">
      <c r="B13" s="4">
        <v>1</v>
      </c>
      <c r="C13" s="13" t="s">
        <v>20</v>
      </c>
      <c r="D13" s="14"/>
      <c r="E13" s="3"/>
      <c r="F13" s="3"/>
      <c r="G13" s="18"/>
      <c r="H13" s="15"/>
      <c r="I13" s="18"/>
      <c r="J13" s="18"/>
      <c r="K13" s="3"/>
      <c r="L13" s="18"/>
      <c r="M13" s="18"/>
      <c r="N13" s="21"/>
    </row>
    <row r="14" spans="2:15" ht="16.5">
      <c r="B14" s="20">
        <v>1</v>
      </c>
      <c r="C14" s="44" t="s">
        <v>42</v>
      </c>
      <c r="D14" s="16" t="s">
        <v>18</v>
      </c>
      <c r="E14" s="43">
        <v>105</v>
      </c>
      <c r="F14" s="43">
        <v>0</v>
      </c>
      <c r="G14" s="45">
        <f t="shared" ref="G14" si="0">F14*E14</f>
        <v>0</v>
      </c>
      <c r="H14" s="43"/>
      <c r="I14" s="45">
        <f>H14*1.25</f>
        <v>0</v>
      </c>
      <c r="J14" s="45">
        <f t="shared" ref="J14" si="1">E14*I14</f>
        <v>0</v>
      </c>
      <c r="K14" s="45">
        <v>0</v>
      </c>
      <c r="L14" s="45">
        <f>K14*1.25</f>
        <v>0</v>
      </c>
      <c r="M14" s="45">
        <f t="shared" ref="M14" si="2">L14*E14</f>
        <v>0</v>
      </c>
      <c r="N14" s="46">
        <f t="shared" ref="N14" si="3">M14+J14+G14</f>
        <v>0</v>
      </c>
      <c r="O14" s="11">
        <v>100</v>
      </c>
    </row>
    <row r="15" spans="2:15" ht="16.5">
      <c r="B15" s="20">
        <v>2</v>
      </c>
      <c r="C15" s="44" t="s">
        <v>43</v>
      </c>
      <c r="D15" s="16" t="s">
        <v>18</v>
      </c>
      <c r="E15" s="43">
        <v>910</v>
      </c>
      <c r="F15" s="43">
        <v>0</v>
      </c>
      <c r="G15" s="45">
        <f t="shared" ref="G15:G16" si="4">F15*E15</f>
        <v>0</v>
      </c>
      <c r="H15" s="43"/>
      <c r="I15" s="45">
        <f t="shared" ref="I15:I62" si="5">H15*1.25</f>
        <v>0</v>
      </c>
      <c r="J15" s="45">
        <f t="shared" ref="J15:J17" si="6">E15*I15</f>
        <v>0</v>
      </c>
      <c r="K15" s="45">
        <v>0</v>
      </c>
      <c r="L15" s="45">
        <f t="shared" ref="L15:L62" si="7">K15*1.25</f>
        <v>0</v>
      </c>
      <c r="M15" s="45">
        <f t="shared" ref="M15:M17" si="8">L15*E15</f>
        <v>0</v>
      </c>
      <c r="N15" s="46">
        <f t="shared" ref="N15:N17" si="9">M15+J15+G15</f>
        <v>0</v>
      </c>
      <c r="O15" s="11">
        <v>101</v>
      </c>
    </row>
    <row r="16" spans="2:15" ht="16.5">
      <c r="B16" s="20">
        <v>3</v>
      </c>
      <c r="C16" s="56" t="s">
        <v>44</v>
      </c>
      <c r="D16" s="16" t="s">
        <v>18</v>
      </c>
      <c r="E16" s="43">
        <v>910</v>
      </c>
      <c r="F16" s="43">
        <v>0</v>
      </c>
      <c r="G16" s="45">
        <f t="shared" si="4"/>
        <v>0</v>
      </c>
      <c r="H16" s="43"/>
      <c r="I16" s="45">
        <f t="shared" si="5"/>
        <v>0</v>
      </c>
      <c r="J16" s="45">
        <f t="shared" si="6"/>
        <v>0</v>
      </c>
      <c r="K16" s="45">
        <v>0</v>
      </c>
      <c r="L16" s="45">
        <f t="shared" si="7"/>
        <v>0</v>
      </c>
      <c r="M16" s="45">
        <f t="shared" si="8"/>
        <v>0</v>
      </c>
      <c r="N16" s="46">
        <f t="shared" si="9"/>
        <v>0</v>
      </c>
      <c r="O16" s="11">
        <v>102</v>
      </c>
    </row>
    <row r="17" spans="2:15" ht="16.5">
      <c r="B17" s="20">
        <v>4</v>
      </c>
      <c r="C17" s="44" t="s">
        <v>45</v>
      </c>
      <c r="D17" s="16" t="s">
        <v>17</v>
      </c>
      <c r="E17" s="43">
        <v>29</v>
      </c>
      <c r="F17" s="43">
        <v>0</v>
      </c>
      <c r="G17" s="45">
        <f>E17*F17</f>
        <v>0</v>
      </c>
      <c r="H17" s="43"/>
      <c r="I17" s="45">
        <f t="shared" si="5"/>
        <v>0</v>
      </c>
      <c r="J17" s="45">
        <f t="shared" si="6"/>
        <v>0</v>
      </c>
      <c r="K17" s="45">
        <v>0</v>
      </c>
      <c r="L17" s="45">
        <f t="shared" si="7"/>
        <v>0</v>
      </c>
      <c r="M17" s="45">
        <f t="shared" si="8"/>
        <v>0</v>
      </c>
      <c r="N17" s="46">
        <f t="shared" si="9"/>
        <v>0</v>
      </c>
      <c r="O17" s="11">
        <v>103</v>
      </c>
    </row>
    <row r="18" spans="2:15" ht="16.5">
      <c r="B18" s="20">
        <v>5</v>
      </c>
      <c r="C18" s="44" t="s">
        <v>57</v>
      </c>
      <c r="D18" s="16" t="s">
        <v>17</v>
      </c>
      <c r="E18" s="43">
        <v>8</v>
      </c>
      <c r="F18" s="43">
        <v>0</v>
      </c>
      <c r="G18" s="45">
        <f>E18*F18</f>
        <v>0</v>
      </c>
      <c r="H18" s="43"/>
      <c r="I18" s="45">
        <f t="shared" ref="I18" si="10">H18*1.25</f>
        <v>0</v>
      </c>
      <c r="J18" s="45">
        <f t="shared" ref="J18" si="11">E18*I18</f>
        <v>0</v>
      </c>
      <c r="K18" s="45">
        <v>0</v>
      </c>
      <c r="L18" s="45">
        <f t="shared" ref="L18" si="12">K18*1.25</f>
        <v>0</v>
      </c>
      <c r="M18" s="45">
        <f t="shared" ref="M18" si="13">L18*E18</f>
        <v>0</v>
      </c>
      <c r="N18" s="46">
        <f t="shared" ref="N18" si="14">M18+J18+G18</f>
        <v>0</v>
      </c>
      <c r="O18" s="11">
        <v>104</v>
      </c>
    </row>
    <row r="19" spans="2:15" ht="16.5">
      <c r="B19" s="20">
        <v>6</v>
      </c>
      <c r="C19" s="44" t="s">
        <v>46</v>
      </c>
      <c r="D19" s="16" t="s">
        <v>18</v>
      </c>
      <c r="E19" s="43">
        <v>757</v>
      </c>
      <c r="F19" s="43">
        <v>0</v>
      </c>
      <c r="G19" s="45">
        <f t="shared" ref="G19:G21" si="15">F19*E19</f>
        <v>0</v>
      </c>
      <c r="H19" s="43"/>
      <c r="I19" s="45">
        <f t="shared" ref="I19:I23" si="16">H19*1.25</f>
        <v>0</v>
      </c>
      <c r="J19" s="45">
        <f t="shared" ref="J19:J23" si="17">E19*I19</f>
        <v>0</v>
      </c>
      <c r="K19" s="45">
        <v>0</v>
      </c>
      <c r="L19" s="45">
        <f t="shared" ref="L19:L21" si="18">K19*1.25</f>
        <v>0</v>
      </c>
      <c r="M19" s="45">
        <f t="shared" ref="M19:M21" si="19">L19*E19</f>
        <v>0</v>
      </c>
      <c r="N19" s="46">
        <f t="shared" ref="N19:N21" si="20">M19+J19+G19</f>
        <v>0</v>
      </c>
      <c r="O19" s="11">
        <v>104</v>
      </c>
    </row>
    <row r="20" spans="2:15" ht="16.5">
      <c r="B20" s="20">
        <v>7</v>
      </c>
      <c r="C20" s="44" t="s">
        <v>47</v>
      </c>
      <c r="D20" s="16" t="s">
        <v>18</v>
      </c>
      <c r="E20" s="43">
        <v>75</v>
      </c>
      <c r="F20" s="43">
        <v>0</v>
      </c>
      <c r="G20" s="45">
        <f t="shared" si="15"/>
        <v>0</v>
      </c>
      <c r="H20" s="43"/>
      <c r="I20" s="45">
        <f t="shared" si="16"/>
        <v>0</v>
      </c>
      <c r="J20" s="45">
        <f t="shared" si="17"/>
        <v>0</v>
      </c>
      <c r="K20" s="45">
        <v>0</v>
      </c>
      <c r="L20" s="45">
        <f t="shared" si="18"/>
        <v>0</v>
      </c>
      <c r="M20" s="45">
        <f t="shared" si="19"/>
        <v>0</v>
      </c>
      <c r="N20" s="46">
        <f t="shared" si="20"/>
        <v>0</v>
      </c>
      <c r="O20" s="11">
        <v>105</v>
      </c>
    </row>
    <row r="21" spans="2:15" ht="16.5">
      <c r="B21" s="20">
        <v>8</v>
      </c>
      <c r="C21" s="44" t="s">
        <v>58</v>
      </c>
      <c r="D21" s="16" t="s">
        <v>18</v>
      </c>
      <c r="E21" s="43">
        <v>89</v>
      </c>
      <c r="F21" s="43">
        <v>0</v>
      </c>
      <c r="G21" s="45">
        <f t="shared" si="15"/>
        <v>0</v>
      </c>
      <c r="H21" s="43"/>
      <c r="I21" s="45">
        <f t="shared" si="16"/>
        <v>0</v>
      </c>
      <c r="J21" s="45">
        <f t="shared" si="17"/>
        <v>0</v>
      </c>
      <c r="K21" s="45">
        <v>0</v>
      </c>
      <c r="L21" s="45">
        <f t="shared" si="18"/>
        <v>0</v>
      </c>
      <c r="M21" s="45">
        <f t="shared" si="19"/>
        <v>0</v>
      </c>
      <c r="N21" s="46">
        <f t="shared" si="20"/>
        <v>0</v>
      </c>
      <c r="O21" s="11">
        <v>107</v>
      </c>
    </row>
    <row r="22" spans="2:15" ht="16.5">
      <c r="B22" s="20">
        <v>9</v>
      </c>
      <c r="C22" s="44" t="s">
        <v>86</v>
      </c>
      <c r="D22" s="16" t="s">
        <v>21</v>
      </c>
      <c r="E22" s="43">
        <v>1</v>
      </c>
      <c r="F22" s="43">
        <v>0</v>
      </c>
      <c r="G22" s="45">
        <f t="shared" ref="G22" si="21">F22*E22</f>
        <v>0</v>
      </c>
      <c r="H22" s="43"/>
      <c r="I22" s="45">
        <f t="shared" ref="I22" si="22">H22*1.25</f>
        <v>0</v>
      </c>
      <c r="J22" s="45">
        <f t="shared" ref="J22" si="23">E22*I22</f>
        <v>0</v>
      </c>
      <c r="K22" s="45">
        <v>0</v>
      </c>
      <c r="L22" s="45">
        <f t="shared" ref="L22" si="24">K22*1.25</f>
        <v>0</v>
      </c>
      <c r="M22" s="45">
        <f t="shared" ref="M22" si="25">L22*E22</f>
        <v>0</v>
      </c>
      <c r="N22" s="46">
        <f t="shared" ref="N22" si="26">M22+J22+G22</f>
        <v>0</v>
      </c>
      <c r="O22" s="11">
        <v>108</v>
      </c>
    </row>
    <row r="23" spans="2:15" ht="16.5">
      <c r="B23" s="20">
        <v>10</v>
      </c>
      <c r="C23" s="44" t="s">
        <v>48</v>
      </c>
      <c r="D23" s="16" t="s">
        <v>18</v>
      </c>
      <c r="E23" s="43">
        <v>6</v>
      </c>
      <c r="F23" s="43"/>
      <c r="G23" s="45"/>
      <c r="H23" s="43"/>
      <c r="I23" s="45">
        <f t="shared" si="16"/>
        <v>0</v>
      </c>
      <c r="J23" s="45">
        <f t="shared" si="17"/>
        <v>0</v>
      </c>
      <c r="K23" s="45">
        <v>0</v>
      </c>
      <c r="L23" s="45">
        <f t="shared" ref="L23:L25" si="27">K23*1.25</f>
        <v>0</v>
      </c>
      <c r="M23" s="45">
        <f t="shared" ref="M23:M25" si="28">L23*E23</f>
        <v>0</v>
      </c>
      <c r="N23" s="46">
        <f t="shared" ref="N23:N25" si="29">M23+J23+G23</f>
        <v>0</v>
      </c>
      <c r="O23" s="11">
        <v>104</v>
      </c>
    </row>
    <row r="24" spans="2:15" ht="16.5">
      <c r="B24" s="20">
        <v>11</v>
      </c>
      <c r="C24" s="44" t="s">
        <v>61</v>
      </c>
      <c r="D24" s="16" t="s">
        <v>62</v>
      </c>
      <c r="E24" s="43">
        <v>140</v>
      </c>
      <c r="F24" s="43"/>
      <c r="G24" s="45"/>
      <c r="H24" s="43"/>
      <c r="I24" s="45">
        <f t="shared" ref="I24" si="30">H24*1.25</f>
        <v>0</v>
      </c>
      <c r="J24" s="45">
        <f t="shared" ref="J24" si="31">E24*I24</f>
        <v>0</v>
      </c>
      <c r="K24" s="45">
        <v>0</v>
      </c>
      <c r="L24" s="45">
        <f t="shared" ref="L24" si="32">K24*1.25</f>
        <v>0</v>
      </c>
      <c r="M24" s="45">
        <f t="shared" ref="M24" si="33">L24*E24</f>
        <v>0</v>
      </c>
      <c r="N24" s="46">
        <f t="shared" ref="N24" si="34">M24+J24+G24</f>
        <v>0</v>
      </c>
      <c r="O24" s="11">
        <v>105</v>
      </c>
    </row>
    <row r="25" spans="2:15" ht="16.5">
      <c r="B25" s="20">
        <v>12</v>
      </c>
      <c r="C25" s="44" t="s">
        <v>59</v>
      </c>
      <c r="D25" s="16" t="s">
        <v>60</v>
      </c>
      <c r="E25" s="43">
        <v>58</v>
      </c>
      <c r="F25" s="43"/>
      <c r="G25" s="45"/>
      <c r="H25" s="43">
        <v>0</v>
      </c>
      <c r="I25" s="45">
        <f t="shared" ref="I25" si="35">H25*1.25</f>
        <v>0</v>
      </c>
      <c r="J25" s="45">
        <f t="shared" ref="J25" si="36">E25*I25</f>
        <v>0</v>
      </c>
      <c r="K25" s="45"/>
      <c r="L25" s="45">
        <f t="shared" si="27"/>
        <v>0</v>
      </c>
      <c r="M25" s="45">
        <f t="shared" si="28"/>
        <v>0</v>
      </c>
      <c r="N25" s="46">
        <f t="shared" si="29"/>
        <v>0</v>
      </c>
    </row>
    <row r="26" spans="2:15" ht="16.5">
      <c r="B26" s="4">
        <v>2</v>
      </c>
      <c r="C26" s="13" t="s">
        <v>49</v>
      </c>
      <c r="D26" s="14"/>
      <c r="E26" s="17"/>
      <c r="F26" s="54"/>
      <c r="G26" s="52"/>
      <c r="H26" s="52"/>
      <c r="I26" s="52"/>
      <c r="J26" s="52"/>
      <c r="K26" s="54"/>
      <c r="L26" s="52"/>
      <c r="M26" s="52"/>
      <c r="N26" s="55"/>
    </row>
    <row r="27" spans="2:15" ht="16.5">
      <c r="B27" s="20">
        <v>1</v>
      </c>
      <c r="C27" s="47" t="s">
        <v>36</v>
      </c>
      <c r="D27" s="16" t="s">
        <v>51</v>
      </c>
      <c r="E27" s="43">
        <v>340</v>
      </c>
      <c r="F27" s="43">
        <v>0</v>
      </c>
      <c r="G27" s="45">
        <f t="shared" ref="G27" si="37">F27*E27</f>
        <v>0</v>
      </c>
      <c r="H27" s="43"/>
      <c r="I27" s="45">
        <f t="shared" ref="I27:I34" si="38">H27*1.25</f>
        <v>0</v>
      </c>
      <c r="J27" s="45">
        <f t="shared" ref="J27" si="39">E27*I27</f>
        <v>0</v>
      </c>
      <c r="K27" s="45">
        <v>0</v>
      </c>
      <c r="L27" s="45">
        <f t="shared" ref="L27:L34" si="40">K27*1.25</f>
        <v>0</v>
      </c>
      <c r="M27" s="45">
        <f t="shared" ref="M27" si="41">L27*E27</f>
        <v>0</v>
      </c>
      <c r="N27" s="46">
        <f t="shared" ref="N27" si="42">M27+J27+G27</f>
        <v>0</v>
      </c>
    </row>
    <row r="28" spans="2:15" ht="16.5">
      <c r="B28" s="20"/>
      <c r="C28" s="44" t="s">
        <v>37</v>
      </c>
      <c r="D28" s="16" t="s">
        <v>27</v>
      </c>
      <c r="E28" s="43">
        <v>1800</v>
      </c>
      <c r="F28" s="43"/>
      <c r="G28" s="45">
        <f>F28*E28</f>
        <v>0</v>
      </c>
      <c r="H28" s="43">
        <v>0</v>
      </c>
      <c r="I28" s="45">
        <f t="shared" si="38"/>
        <v>0</v>
      </c>
      <c r="J28" s="45">
        <f>E28*I28</f>
        <v>0</v>
      </c>
      <c r="K28" s="45">
        <v>0</v>
      </c>
      <c r="L28" s="45">
        <f t="shared" si="40"/>
        <v>0</v>
      </c>
      <c r="M28" s="45">
        <f>L28*E28</f>
        <v>0</v>
      </c>
      <c r="N28" s="46">
        <f>M28+J28+G28</f>
        <v>0</v>
      </c>
    </row>
    <row r="29" spans="2:15" ht="16.5">
      <c r="B29" s="20"/>
      <c r="C29" s="44" t="s">
        <v>38</v>
      </c>
      <c r="D29" s="16" t="s">
        <v>27</v>
      </c>
      <c r="E29" s="43">
        <v>1800</v>
      </c>
      <c r="F29" s="43"/>
      <c r="G29" s="45">
        <f t="shared" ref="G29:G34" si="43">F29*E29</f>
        <v>0</v>
      </c>
      <c r="H29" s="43">
        <v>0</v>
      </c>
      <c r="I29" s="45">
        <f t="shared" si="38"/>
        <v>0</v>
      </c>
      <c r="J29" s="45">
        <f t="shared" ref="J29:J34" si="44">E29*I29</f>
        <v>0</v>
      </c>
      <c r="K29" s="45">
        <v>0</v>
      </c>
      <c r="L29" s="45">
        <f t="shared" si="40"/>
        <v>0</v>
      </c>
      <c r="M29" s="45">
        <f t="shared" ref="M29:M34" si="45">L29*E29</f>
        <v>0</v>
      </c>
      <c r="N29" s="46">
        <f t="shared" ref="N29:N34" si="46">M29+J29+G29</f>
        <v>0</v>
      </c>
    </row>
    <row r="30" spans="2:15" ht="16.5">
      <c r="B30" s="20"/>
      <c r="C30" s="44" t="s">
        <v>84</v>
      </c>
      <c r="D30" s="16" t="s">
        <v>17</v>
      </c>
      <c r="E30" s="43">
        <v>108</v>
      </c>
      <c r="F30" s="43"/>
      <c r="G30" s="45">
        <f t="shared" ref="G30" si="47">F30*E30</f>
        <v>0</v>
      </c>
      <c r="H30" s="43"/>
      <c r="I30" s="45">
        <f t="shared" ref="I30" si="48">H30*1.25</f>
        <v>0</v>
      </c>
      <c r="J30" s="45">
        <f t="shared" ref="J30" si="49">E30*I30</f>
        <v>0</v>
      </c>
      <c r="K30" s="45">
        <v>0</v>
      </c>
      <c r="L30" s="45">
        <f t="shared" ref="L30" si="50">K30*1.25</f>
        <v>0</v>
      </c>
      <c r="M30" s="45">
        <f t="shared" ref="M30" si="51">L30*E30</f>
        <v>0</v>
      </c>
      <c r="N30" s="46">
        <f t="shared" ref="N30" si="52">M30+J30+G30</f>
        <v>0</v>
      </c>
    </row>
    <row r="31" spans="2:15" s="57" customFormat="1" ht="16.5">
      <c r="B31" s="58">
        <v>2</v>
      </c>
      <c r="C31" s="59" t="s">
        <v>39</v>
      </c>
      <c r="D31" s="60" t="s">
        <v>17</v>
      </c>
      <c r="E31" s="61">
        <v>16</v>
      </c>
      <c r="F31" s="61">
        <v>0</v>
      </c>
      <c r="G31" s="62">
        <f t="shared" si="43"/>
        <v>0</v>
      </c>
      <c r="H31" s="61"/>
      <c r="I31" s="62">
        <f t="shared" si="38"/>
        <v>0</v>
      </c>
      <c r="J31" s="62">
        <f t="shared" si="44"/>
        <v>0</v>
      </c>
      <c r="K31" s="62">
        <v>0</v>
      </c>
      <c r="L31" s="62">
        <f t="shared" si="40"/>
        <v>0</v>
      </c>
      <c r="M31" s="62">
        <f t="shared" si="45"/>
        <v>0</v>
      </c>
      <c r="N31" s="63">
        <f t="shared" si="46"/>
        <v>0</v>
      </c>
    </row>
    <row r="32" spans="2:15" s="57" customFormat="1" ht="16.5">
      <c r="B32" s="58"/>
      <c r="C32" s="56" t="s">
        <v>40</v>
      </c>
      <c r="D32" s="60" t="s">
        <v>21</v>
      </c>
      <c r="E32" s="61">
        <v>0</v>
      </c>
      <c r="F32" s="61">
        <v>0</v>
      </c>
      <c r="G32" s="62">
        <f t="shared" si="43"/>
        <v>0</v>
      </c>
      <c r="H32" s="61"/>
      <c r="I32" s="62">
        <f t="shared" si="38"/>
        <v>0</v>
      </c>
      <c r="J32" s="62">
        <f t="shared" si="44"/>
        <v>0</v>
      </c>
      <c r="K32" s="62">
        <v>0</v>
      </c>
      <c r="L32" s="62">
        <f t="shared" si="40"/>
        <v>0</v>
      </c>
      <c r="M32" s="62">
        <f t="shared" si="45"/>
        <v>0</v>
      </c>
      <c r="N32" s="63">
        <f t="shared" si="46"/>
        <v>0</v>
      </c>
    </row>
    <row r="33" spans="2:14" s="57" customFormat="1" ht="16.5">
      <c r="B33" s="58">
        <v>3</v>
      </c>
      <c r="C33" s="59" t="s">
        <v>41</v>
      </c>
      <c r="D33" s="60" t="s">
        <v>17</v>
      </c>
      <c r="E33" s="61">
        <v>20</v>
      </c>
      <c r="F33" s="61">
        <v>0</v>
      </c>
      <c r="G33" s="62">
        <f t="shared" si="43"/>
        <v>0</v>
      </c>
      <c r="H33" s="61"/>
      <c r="I33" s="62">
        <f t="shared" si="38"/>
        <v>0</v>
      </c>
      <c r="J33" s="62">
        <f t="shared" si="44"/>
        <v>0</v>
      </c>
      <c r="K33" s="62">
        <v>0</v>
      </c>
      <c r="L33" s="62">
        <f t="shared" si="40"/>
        <v>0</v>
      </c>
      <c r="M33" s="62">
        <f t="shared" si="45"/>
        <v>0</v>
      </c>
      <c r="N33" s="63">
        <f t="shared" si="46"/>
        <v>0</v>
      </c>
    </row>
    <row r="34" spans="2:14" s="57" customFormat="1" ht="16.5">
      <c r="B34" s="58">
        <v>4</v>
      </c>
      <c r="C34" s="56" t="s">
        <v>40</v>
      </c>
      <c r="D34" s="60" t="s">
        <v>21</v>
      </c>
      <c r="E34" s="61">
        <v>0</v>
      </c>
      <c r="F34" s="61">
        <v>0</v>
      </c>
      <c r="G34" s="62">
        <f t="shared" si="43"/>
        <v>0</v>
      </c>
      <c r="H34" s="61">
        <v>0</v>
      </c>
      <c r="I34" s="62">
        <f t="shared" si="38"/>
        <v>0</v>
      </c>
      <c r="J34" s="62">
        <f t="shared" si="44"/>
        <v>0</v>
      </c>
      <c r="K34" s="62">
        <v>0</v>
      </c>
      <c r="L34" s="62">
        <f t="shared" si="40"/>
        <v>0</v>
      </c>
      <c r="M34" s="62">
        <f t="shared" si="45"/>
        <v>0</v>
      </c>
      <c r="N34" s="63">
        <f t="shared" si="46"/>
        <v>0</v>
      </c>
    </row>
    <row r="35" spans="2:14" ht="16.5">
      <c r="B35" s="20">
        <v>5</v>
      </c>
      <c r="C35" s="47" t="s">
        <v>50</v>
      </c>
      <c r="D35" s="16" t="s">
        <v>51</v>
      </c>
      <c r="E35" s="43">
        <v>29</v>
      </c>
      <c r="F35" s="43"/>
      <c r="G35" s="45">
        <f t="shared" ref="G35:G40" si="53">F35*E35</f>
        <v>0</v>
      </c>
      <c r="H35" s="43"/>
      <c r="I35" s="45">
        <f t="shared" ref="I35:I40" si="54">H35*1.25</f>
        <v>0</v>
      </c>
      <c r="J35" s="45">
        <f t="shared" ref="J35:J40" si="55">E35*I35</f>
        <v>0</v>
      </c>
      <c r="K35" s="45">
        <v>0</v>
      </c>
      <c r="L35" s="45">
        <f t="shared" ref="L35:L40" si="56">K35*1.25</f>
        <v>0</v>
      </c>
      <c r="M35" s="45">
        <f t="shared" ref="M35:M40" si="57">L35*E35</f>
        <v>0</v>
      </c>
      <c r="N35" s="46">
        <f t="shared" ref="N35:N40" si="58">M35+J35+G35</f>
        <v>0</v>
      </c>
    </row>
    <row r="36" spans="2:14" ht="16.5">
      <c r="B36" s="20">
        <v>6</v>
      </c>
      <c r="C36" s="44" t="s">
        <v>52</v>
      </c>
      <c r="D36" s="16" t="s">
        <v>17</v>
      </c>
      <c r="E36" s="43">
        <v>8</v>
      </c>
      <c r="F36" s="43"/>
      <c r="G36" s="45">
        <f t="shared" si="53"/>
        <v>0</v>
      </c>
      <c r="H36" s="43"/>
      <c r="I36" s="45">
        <f t="shared" si="54"/>
        <v>0</v>
      </c>
      <c r="J36" s="45">
        <f t="shared" si="55"/>
        <v>0</v>
      </c>
      <c r="K36" s="45">
        <v>0</v>
      </c>
      <c r="L36" s="45">
        <f t="shared" si="56"/>
        <v>0</v>
      </c>
      <c r="M36" s="45">
        <f t="shared" si="57"/>
        <v>0</v>
      </c>
      <c r="N36" s="46">
        <f t="shared" si="58"/>
        <v>0</v>
      </c>
    </row>
    <row r="37" spans="2:14" ht="16.5">
      <c r="B37" s="20">
        <v>7</v>
      </c>
      <c r="C37" s="44" t="s">
        <v>53</v>
      </c>
      <c r="D37" s="16" t="s">
        <v>17</v>
      </c>
      <c r="E37" s="43">
        <v>8</v>
      </c>
      <c r="F37" s="43"/>
      <c r="G37" s="45">
        <f t="shared" si="53"/>
        <v>0</v>
      </c>
      <c r="H37" s="43"/>
      <c r="I37" s="45">
        <f t="shared" si="54"/>
        <v>0</v>
      </c>
      <c r="J37" s="45">
        <f t="shared" si="55"/>
        <v>0</v>
      </c>
      <c r="K37" s="45">
        <v>0</v>
      </c>
      <c r="L37" s="45">
        <f t="shared" si="56"/>
        <v>0</v>
      </c>
      <c r="M37" s="45">
        <f t="shared" si="57"/>
        <v>0</v>
      </c>
      <c r="N37" s="46">
        <f t="shared" si="58"/>
        <v>0</v>
      </c>
    </row>
    <row r="38" spans="2:14" ht="16.5">
      <c r="B38" s="20">
        <v>8</v>
      </c>
      <c r="C38" s="44" t="s">
        <v>54</v>
      </c>
      <c r="D38" s="16" t="s">
        <v>17</v>
      </c>
      <c r="E38" s="43">
        <v>5</v>
      </c>
      <c r="F38" s="43"/>
      <c r="G38" s="45">
        <f t="shared" si="53"/>
        <v>0</v>
      </c>
      <c r="H38" s="43"/>
      <c r="I38" s="45">
        <f t="shared" si="54"/>
        <v>0</v>
      </c>
      <c r="J38" s="45">
        <f t="shared" si="55"/>
        <v>0</v>
      </c>
      <c r="K38" s="45">
        <v>0</v>
      </c>
      <c r="L38" s="45">
        <f t="shared" si="56"/>
        <v>0</v>
      </c>
      <c r="M38" s="45">
        <f t="shared" si="57"/>
        <v>0</v>
      </c>
      <c r="N38" s="46">
        <f t="shared" si="58"/>
        <v>0</v>
      </c>
    </row>
    <row r="39" spans="2:14" ht="16.5">
      <c r="B39" s="20">
        <v>9</v>
      </c>
      <c r="C39" s="44" t="s">
        <v>83</v>
      </c>
      <c r="D39" s="16" t="s">
        <v>17</v>
      </c>
      <c r="E39" s="43">
        <v>8</v>
      </c>
      <c r="F39" s="43"/>
      <c r="G39" s="45">
        <f t="shared" si="53"/>
        <v>0</v>
      </c>
      <c r="H39" s="43"/>
      <c r="I39" s="45">
        <f t="shared" si="54"/>
        <v>0</v>
      </c>
      <c r="J39" s="45">
        <f t="shared" si="55"/>
        <v>0</v>
      </c>
      <c r="K39" s="45">
        <v>0</v>
      </c>
      <c r="L39" s="45">
        <f t="shared" si="56"/>
        <v>0</v>
      </c>
      <c r="M39" s="45">
        <f t="shared" si="57"/>
        <v>0</v>
      </c>
      <c r="N39" s="46">
        <f t="shared" si="58"/>
        <v>0</v>
      </c>
    </row>
    <row r="40" spans="2:14" ht="16.5">
      <c r="B40" s="20">
        <v>10</v>
      </c>
      <c r="C40" s="44"/>
      <c r="D40" s="16"/>
      <c r="E40" s="43">
        <v>0</v>
      </c>
      <c r="F40" s="43">
        <v>0</v>
      </c>
      <c r="G40" s="45">
        <f t="shared" si="53"/>
        <v>0</v>
      </c>
      <c r="H40" s="43">
        <v>0</v>
      </c>
      <c r="I40" s="45">
        <f t="shared" si="54"/>
        <v>0</v>
      </c>
      <c r="J40" s="45">
        <f t="shared" si="55"/>
        <v>0</v>
      </c>
      <c r="K40" s="45">
        <v>0</v>
      </c>
      <c r="L40" s="45">
        <f t="shared" si="56"/>
        <v>0</v>
      </c>
      <c r="M40" s="45">
        <f t="shared" si="57"/>
        <v>0</v>
      </c>
      <c r="N40" s="46">
        <f t="shared" si="58"/>
        <v>0</v>
      </c>
    </row>
    <row r="41" spans="2:14" ht="16.5">
      <c r="B41" s="4">
        <v>3</v>
      </c>
      <c r="C41" s="13" t="s">
        <v>28</v>
      </c>
      <c r="D41" s="14"/>
      <c r="E41" s="17"/>
      <c r="F41" s="54"/>
      <c r="G41" s="52"/>
      <c r="H41" s="52"/>
      <c r="I41" s="52"/>
      <c r="J41" s="52"/>
      <c r="K41" s="54"/>
      <c r="L41" s="52"/>
      <c r="M41" s="52"/>
      <c r="N41" s="55"/>
    </row>
    <row r="42" spans="2:14" ht="16.5">
      <c r="B42" s="20">
        <v>1</v>
      </c>
      <c r="C42" s="47" t="s">
        <v>29</v>
      </c>
      <c r="D42" s="16" t="s">
        <v>18</v>
      </c>
      <c r="E42" s="43">
        <v>910</v>
      </c>
      <c r="F42" s="43">
        <v>0</v>
      </c>
      <c r="G42" s="45">
        <f t="shared" ref="G42:G44" si="59">F42*E42</f>
        <v>0</v>
      </c>
      <c r="H42" s="43"/>
      <c r="I42" s="45">
        <f t="shared" si="5"/>
        <v>0</v>
      </c>
      <c r="J42" s="45">
        <f t="shared" ref="J42:J44" si="60">E42*I42</f>
        <v>0</v>
      </c>
      <c r="K42" s="45">
        <v>0</v>
      </c>
      <c r="L42" s="45">
        <f t="shared" si="7"/>
        <v>0</v>
      </c>
      <c r="M42" s="45">
        <f t="shared" ref="M42:M44" si="61">L42*E42</f>
        <v>0</v>
      </c>
      <c r="N42" s="46">
        <f t="shared" ref="N42:N44" si="62">M42+J42+G42</f>
        <v>0</v>
      </c>
    </row>
    <row r="43" spans="2:14" ht="16.5">
      <c r="B43" s="20"/>
      <c r="C43" s="44" t="s">
        <v>30</v>
      </c>
      <c r="D43" s="16" t="s">
        <v>31</v>
      </c>
      <c r="E43" s="43">
        <v>63.7</v>
      </c>
      <c r="F43" s="43"/>
      <c r="G43" s="45">
        <f t="shared" si="59"/>
        <v>0</v>
      </c>
      <c r="H43" s="43"/>
      <c r="I43" s="45">
        <f t="shared" si="5"/>
        <v>0</v>
      </c>
      <c r="J43" s="45">
        <f t="shared" si="60"/>
        <v>0</v>
      </c>
      <c r="K43" s="45">
        <v>0</v>
      </c>
      <c r="L43" s="45">
        <f t="shared" si="7"/>
        <v>0</v>
      </c>
      <c r="M43" s="45">
        <f t="shared" si="61"/>
        <v>0</v>
      </c>
      <c r="N43" s="46">
        <f t="shared" si="62"/>
        <v>0</v>
      </c>
    </row>
    <row r="44" spans="2:14" ht="16.5">
      <c r="B44" s="20">
        <v>2</v>
      </c>
      <c r="C44" s="47" t="s">
        <v>35</v>
      </c>
      <c r="D44" s="16" t="s">
        <v>18</v>
      </c>
      <c r="E44" s="43">
        <v>54</v>
      </c>
      <c r="F44" s="43"/>
      <c r="G44" s="45"/>
      <c r="H44" s="43"/>
      <c r="I44" s="45">
        <f t="shared" si="5"/>
        <v>0</v>
      </c>
      <c r="J44" s="45">
        <f t="shared" si="60"/>
        <v>0</v>
      </c>
      <c r="K44" s="45">
        <v>0</v>
      </c>
      <c r="L44" s="45">
        <f t="shared" si="7"/>
        <v>0</v>
      </c>
      <c r="M44" s="45">
        <f t="shared" si="61"/>
        <v>0</v>
      </c>
      <c r="N44" s="46">
        <f t="shared" si="62"/>
        <v>0</v>
      </c>
    </row>
    <row r="45" spans="2:14" ht="18" customHeight="1">
      <c r="B45" s="20">
        <v>3</v>
      </c>
      <c r="C45" s="47" t="s">
        <v>34</v>
      </c>
      <c r="D45" s="16" t="s">
        <v>18</v>
      </c>
      <c r="E45" s="43">
        <v>786</v>
      </c>
      <c r="F45" s="43"/>
      <c r="G45" s="45">
        <f t="shared" ref="G45:G62" si="63">F45*E45</f>
        <v>0</v>
      </c>
      <c r="H45" s="43"/>
      <c r="I45" s="45">
        <f t="shared" si="5"/>
        <v>0</v>
      </c>
      <c r="J45" s="45">
        <f t="shared" ref="J45:J62" si="64">E45*I45</f>
        <v>0</v>
      </c>
      <c r="K45" s="45">
        <v>0</v>
      </c>
      <c r="L45" s="45">
        <f t="shared" si="7"/>
        <v>0</v>
      </c>
      <c r="M45" s="45">
        <f t="shared" ref="M45:M62" si="65">L45*E45</f>
        <v>0</v>
      </c>
      <c r="N45" s="46">
        <f t="shared" ref="N45:N62" si="66">M45+J45+G45</f>
        <v>0</v>
      </c>
    </row>
    <row r="46" spans="2:14" ht="18" customHeight="1">
      <c r="B46" s="20">
        <v>4</v>
      </c>
      <c r="C46" s="47" t="s">
        <v>33</v>
      </c>
      <c r="D46" s="16" t="s">
        <v>18</v>
      </c>
      <c r="E46" s="43">
        <v>910</v>
      </c>
      <c r="F46" s="43"/>
      <c r="G46" s="45">
        <f t="shared" ref="G46" si="67">F46*E46</f>
        <v>0</v>
      </c>
      <c r="H46" s="43"/>
      <c r="I46" s="45">
        <f t="shared" ref="I46" si="68">H46*1.25</f>
        <v>0</v>
      </c>
      <c r="J46" s="45">
        <f t="shared" ref="J46" si="69">E46*I46</f>
        <v>0</v>
      </c>
      <c r="K46" s="45"/>
      <c r="L46" s="45">
        <f t="shared" ref="L46" si="70">K46*1.25</f>
        <v>0</v>
      </c>
      <c r="M46" s="45">
        <f t="shared" ref="M46" si="71">L46*E46</f>
        <v>0</v>
      </c>
      <c r="N46" s="46">
        <f t="shared" ref="N46" si="72">M46+J46+G46</f>
        <v>0</v>
      </c>
    </row>
    <row r="47" spans="2:14" ht="16.5">
      <c r="B47" s="20">
        <v>5</v>
      </c>
      <c r="C47" s="47" t="s">
        <v>55</v>
      </c>
      <c r="D47" s="16" t="s">
        <v>18</v>
      </c>
      <c r="E47" s="43">
        <v>757</v>
      </c>
      <c r="F47" s="43">
        <v>0</v>
      </c>
      <c r="G47" s="45">
        <f t="shared" ref="G47:G52" si="73">F47*E47</f>
        <v>0</v>
      </c>
      <c r="H47" s="43"/>
      <c r="I47" s="45">
        <f t="shared" ref="I47:I52" si="74">H47*1.25</f>
        <v>0</v>
      </c>
      <c r="J47" s="45">
        <f t="shared" ref="J47:J52" si="75">E47*I47</f>
        <v>0</v>
      </c>
      <c r="K47" s="45">
        <v>0</v>
      </c>
      <c r="L47" s="45">
        <f t="shared" ref="L47:L52" si="76">K47*1.25</f>
        <v>0</v>
      </c>
      <c r="M47" s="45">
        <f t="shared" ref="M47:M52" si="77">L47*E47</f>
        <v>0</v>
      </c>
      <c r="N47" s="46">
        <f t="shared" ref="N47:N52" si="78">M47+J47+G47</f>
        <v>0</v>
      </c>
    </row>
    <row r="48" spans="2:14" ht="16.5">
      <c r="B48" s="20"/>
      <c r="C48" s="44" t="s">
        <v>56</v>
      </c>
      <c r="D48" s="16" t="s">
        <v>31</v>
      </c>
      <c r="E48" s="43">
        <v>26.5</v>
      </c>
      <c r="F48" s="43"/>
      <c r="G48" s="45">
        <f t="shared" si="73"/>
        <v>0</v>
      </c>
      <c r="H48" s="43"/>
      <c r="I48" s="45">
        <f t="shared" si="74"/>
        <v>0</v>
      </c>
      <c r="J48" s="45">
        <f t="shared" si="75"/>
        <v>0</v>
      </c>
      <c r="K48" s="45">
        <v>0</v>
      </c>
      <c r="L48" s="45">
        <f t="shared" si="76"/>
        <v>0</v>
      </c>
      <c r="M48" s="45">
        <f t="shared" si="77"/>
        <v>0</v>
      </c>
      <c r="N48" s="46">
        <f t="shared" si="78"/>
        <v>0</v>
      </c>
    </row>
    <row r="49" spans="2:14" ht="16.5">
      <c r="B49" s="20"/>
      <c r="C49" s="44" t="s">
        <v>65</v>
      </c>
      <c r="D49" s="16" t="s">
        <v>18</v>
      </c>
      <c r="E49" s="43">
        <v>757</v>
      </c>
      <c r="F49" s="43"/>
      <c r="G49" s="45">
        <f t="shared" si="73"/>
        <v>0</v>
      </c>
      <c r="H49" s="43"/>
      <c r="I49" s="45">
        <f t="shared" si="74"/>
        <v>0</v>
      </c>
      <c r="J49" s="45">
        <f t="shared" si="75"/>
        <v>0</v>
      </c>
      <c r="K49" s="45">
        <v>0</v>
      </c>
      <c r="L49" s="45">
        <f t="shared" si="76"/>
        <v>0</v>
      </c>
      <c r="M49" s="45">
        <f t="shared" si="77"/>
        <v>0</v>
      </c>
      <c r="N49" s="46">
        <f t="shared" si="78"/>
        <v>0</v>
      </c>
    </row>
    <row r="50" spans="2:14" ht="16.5">
      <c r="B50" s="20">
        <v>6</v>
      </c>
      <c r="C50" s="47" t="s">
        <v>63</v>
      </c>
      <c r="D50" s="16" t="s">
        <v>18</v>
      </c>
      <c r="E50" s="43">
        <v>75</v>
      </c>
      <c r="F50" s="43">
        <v>0</v>
      </c>
      <c r="G50" s="45">
        <f t="shared" si="73"/>
        <v>0</v>
      </c>
      <c r="H50" s="43"/>
      <c r="I50" s="45">
        <f t="shared" si="74"/>
        <v>0</v>
      </c>
      <c r="J50" s="45">
        <f t="shared" si="75"/>
        <v>0</v>
      </c>
      <c r="K50" s="45">
        <v>0</v>
      </c>
      <c r="L50" s="45">
        <f t="shared" si="76"/>
        <v>0</v>
      </c>
      <c r="M50" s="45">
        <f t="shared" si="77"/>
        <v>0</v>
      </c>
      <c r="N50" s="46">
        <f t="shared" si="78"/>
        <v>0</v>
      </c>
    </row>
    <row r="51" spans="2:14" ht="16.5">
      <c r="B51" s="20"/>
      <c r="C51" s="44" t="s">
        <v>66</v>
      </c>
      <c r="D51" s="16" t="s">
        <v>18</v>
      </c>
      <c r="E51" s="43">
        <v>75</v>
      </c>
      <c r="F51" s="43"/>
      <c r="G51" s="45">
        <f t="shared" si="73"/>
        <v>0</v>
      </c>
      <c r="H51" s="43"/>
      <c r="I51" s="45">
        <f t="shared" si="74"/>
        <v>0</v>
      </c>
      <c r="J51" s="45">
        <f t="shared" si="75"/>
        <v>0</v>
      </c>
      <c r="K51" s="45">
        <v>0</v>
      </c>
      <c r="L51" s="45">
        <f t="shared" si="76"/>
        <v>0</v>
      </c>
      <c r="M51" s="45">
        <f t="shared" si="77"/>
        <v>0</v>
      </c>
      <c r="N51" s="46">
        <f t="shared" si="78"/>
        <v>0</v>
      </c>
    </row>
    <row r="52" spans="2:14" ht="16.5">
      <c r="B52" s="20">
        <v>7</v>
      </c>
      <c r="C52" s="47" t="s">
        <v>67</v>
      </c>
      <c r="D52" s="16" t="s">
        <v>18</v>
      </c>
      <c r="E52" s="43">
        <v>56</v>
      </c>
      <c r="F52" s="43"/>
      <c r="G52" s="45">
        <f t="shared" si="73"/>
        <v>0</v>
      </c>
      <c r="H52" s="43"/>
      <c r="I52" s="45">
        <f t="shared" si="74"/>
        <v>0</v>
      </c>
      <c r="J52" s="45">
        <f t="shared" si="75"/>
        <v>0</v>
      </c>
      <c r="K52" s="45">
        <v>0</v>
      </c>
      <c r="L52" s="45">
        <f t="shared" si="76"/>
        <v>0</v>
      </c>
      <c r="M52" s="45">
        <f t="shared" si="77"/>
        <v>0</v>
      </c>
      <c r="N52" s="46">
        <f t="shared" si="78"/>
        <v>0</v>
      </c>
    </row>
    <row r="53" spans="2:14" ht="16.5">
      <c r="B53" s="20">
        <v>8</v>
      </c>
      <c r="C53" s="47" t="s">
        <v>87</v>
      </c>
      <c r="D53" s="16" t="s">
        <v>17</v>
      </c>
      <c r="E53" s="43">
        <v>1</v>
      </c>
      <c r="F53" s="43"/>
      <c r="G53" s="45">
        <f t="shared" ref="G53:G61" si="79">F53*E53</f>
        <v>0</v>
      </c>
      <c r="H53" s="43"/>
      <c r="I53" s="45">
        <f t="shared" ref="I53:I61" si="80">H53*1.25</f>
        <v>0</v>
      </c>
      <c r="J53" s="45">
        <f t="shared" ref="J53:J61" si="81">E53*I53</f>
        <v>0</v>
      </c>
      <c r="K53" s="45">
        <v>0</v>
      </c>
      <c r="L53" s="45">
        <f t="shared" ref="L53:L61" si="82">K53*1.25</f>
        <v>0</v>
      </c>
      <c r="M53" s="45">
        <f t="shared" ref="M53:M61" si="83">L53*E53</f>
        <v>0</v>
      </c>
      <c r="N53" s="46">
        <f t="shared" ref="N53:N61" si="84">M53+J53+G53</f>
        <v>0</v>
      </c>
    </row>
    <row r="54" spans="2:14" ht="16.5">
      <c r="B54" s="20">
        <v>9</v>
      </c>
      <c r="C54" s="47" t="s">
        <v>68</v>
      </c>
      <c r="D54" s="16" t="s">
        <v>18</v>
      </c>
      <c r="E54" s="43">
        <v>23.5</v>
      </c>
      <c r="F54" s="43"/>
      <c r="G54" s="45">
        <f t="shared" ref="G54:G55" si="85">F54*E54</f>
        <v>0</v>
      </c>
      <c r="H54" s="43"/>
      <c r="I54" s="45">
        <f t="shared" ref="I54:I55" si="86">H54*1.25</f>
        <v>0</v>
      </c>
      <c r="J54" s="45">
        <f t="shared" ref="J54:J55" si="87">E54*I54</f>
        <v>0</v>
      </c>
      <c r="K54" s="45"/>
      <c r="L54" s="45">
        <f t="shared" ref="L54:L55" si="88">K54*1.25</f>
        <v>0</v>
      </c>
      <c r="M54" s="45">
        <f t="shared" ref="M54:M55" si="89">L54*E54</f>
        <v>0</v>
      </c>
      <c r="N54" s="46">
        <f t="shared" ref="N54:N55" si="90">M54+J54+G54</f>
        <v>0</v>
      </c>
    </row>
    <row r="55" spans="2:14" ht="16.5">
      <c r="B55" s="20">
        <v>10</v>
      </c>
      <c r="C55" s="47" t="s">
        <v>80</v>
      </c>
      <c r="D55" s="16" t="s">
        <v>18</v>
      </c>
      <c r="E55" s="43">
        <v>76.2</v>
      </c>
      <c r="F55" s="43"/>
      <c r="G55" s="45">
        <f t="shared" si="85"/>
        <v>0</v>
      </c>
      <c r="H55" s="43"/>
      <c r="I55" s="45">
        <f t="shared" si="86"/>
        <v>0</v>
      </c>
      <c r="J55" s="45">
        <f t="shared" si="87"/>
        <v>0</v>
      </c>
      <c r="K55" s="45">
        <v>0</v>
      </c>
      <c r="L55" s="45">
        <f t="shared" si="88"/>
        <v>0</v>
      </c>
      <c r="M55" s="45">
        <f t="shared" si="89"/>
        <v>0</v>
      </c>
      <c r="N55" s="46">
        <f t="shared" si="90"/>
        <v>0</v>
      </c>
    </row>
    <row r="56" spans="2:14" ht="16.5">
      <c r="B56" s="4">
        <v>4</v>
      </c>
      <c r="C56" s="13" t="s">
        <v>32</v>
      </c>
      <c r="D56" s="14"/>
      <c r="E56" s="17"/>
      <c r="F56" s="54"/>
      <c r="G56" s="52"/>
      <c r="H56" s="52"/>
      <c r="I56" s="52"/>
      <c r="J56" s="52"/>
      <c r="K56" s="54"/>
      <c r="L56" s="52"/>
      <c r="M56" s="52"/>
      <c r="N56" s="55"/>
    </row>
    <row r="57" spans="2:14" ht="16.5">
      <c r="B57" s="20">
        <v>1</v>
      </c>
      <c r="C57" s="44" t="s">
        <v>64</v>
      </c>
      <c r="D57" s="16" t="s">
        <v>18</v>
      </c>
      <c r="E57" s="43">
        <v>840</v>
      </c>
      <c r="F57" s="43"/>
      <c r="G57" s="45">
        <f t="shared" si="79"/>
        <v>0</v>
      </c>
      <c r="H57" s="43"/>
      <c r="I57" s="45">
        <f t="shared" si="80"/>
        <v>0</v>
      </c>
      <c r="J57" s="45">
        <f t="shared" si="81"/>
        <v>0</v>
      </c>
      <c r="K57" s="45"/>
      <c r="L57" s="45">
        <f t="shared" si="82"/>
        <v>0</v>
      </c>
      <c r="M57" s="45">
        <f t="shared" si="83"/>
        <v>0</v>
      </c>
      <c r="N57" s="46">
        <f t="shared" si="84"/>
        <v>0</v>
      </c>
    </row>
    <row r="58" spans="2:14" ht="16.5">
      <c r="B58" s="20">
        <v>2</v>
      </c>
      <c r="C58" s="44" t="s">
        <v>69</v>
      </c>
      <c r="D58" s="16" t="s">
        <v>18</v>
      </c>
      <c r="E58" s="43">
        <v>115.9</v>
      </c>
      <c r="F58" s="43"/>
      <c r="G58" s="45">
        <f t="shared" si="79"/>
        <v>0</v>
      </c>
      <c r="H58" s="43"/>
      <c r="I58" s="45">
        <f t="shared" si="80"/>
        <v>0</v>
      </c>
      <c r="J58" s="45">
        <f t="shared" si="81"/>
        <v>0</v>
      </c>
      <c r="K58" s="45"/>
      <c r="L58" s="45">
        <f t="shared" si="82"/>
        <v>0</v>
      </c>
      <c r="M58" s="45">
        <f t="shared" si="83"/>
        <v>0</v>
      </c>
      <c r="N58" s="46">
        <f t="shared" si="84"/>
        <v>0</v>
      </c>
    </row>
    <row r="59" spans="2:14" ht="16.5">
      <c r="B59" s="20">
        <v>3</v>
      </c>
      <c r="C59" s="44" t="s">
        <v>70</v>
      </c>
      <c r="D59" s="16" t="s">
        <v>18</v>
      </c>
      <c r="E59" s="43">
        <v>149.1</v>
      </c>
      <c r="F59" s="43"/>
      <c r="G59" s="45">
        <f t="shared" si="79"/>
        <v>0</v>
      </c>
      <c r="H59" s="43"/>
      <c r="I59" s="45">
        <f t="shared" si="80"/>
        <v>0</v>
      </c>
      <c r="J59" s="45">
        <f t="shared" si="81"/>
        <v>0</v>
      </c>
      <c r="K59" s="45"/>
      <c r="L59" s="45">
        <f t="shared" si="82"/>
        <v>0</v>
      </c>
      <c r="M59" s="45">
        <f t="shared" si="83"/>
        <v>0</v>
      </c>
      <c r="N59" s="46">
        <f t="shared" si="84"/>
        <v>0</v>
      </c>
    </row>
    <row r="60" spans="2:14" ht="16.5">
      <c r="B60" s="20">
        <v>4</v>
      </c>
      <c r="C60" s="44" t="s">
        <v>71</v>
      </c>
      <c r="D60" s="16" t="s">
        <v>18</v>
      </c>
      <c r="E60" s="43">
        <v>36</v>
      </c>
      <c r="F60" s="43"/>
      <c r="G60" s="45">
        <f t="shared" si="79"/>
        <v>0</v>
      </c>
      <c r="H60" s="43"/>
      <c r="I60" s="45">
        <f t="shared" si="80"/>
        <v>0</v>
      </c>
      <c r="J60" s="45">
        <f t="shared" si="81"/>
        <v>0</v>
      </c>
      <c r="K60" s="45"/>
      <c r="L60" s="45">
        <f t="shared" si="82"/>
        <v>0</v>
      </c>
      <c r="M60" s="45">
        <f t="shared" si="83"/>
        <v>0</v>
      </c>
      <c r="N60" s="46">
        <f t="shared" si="84"/>
        <v>0</v>
      </c>
    </row>
    <row r="61" spans="2:14" ht="27">
      <c r="B61" s="20">
        <v>5</v>
      </c>
      <c r="C61" s="44" t="s">
        <v>72</v>
      </c>
      <c r="D61" s="16" t="s">
        <v>18</v>
      </c>
      <c r="E61" s="43">
        <v>135.69999999999999</v>
      </c>
      <c r="F61" s="43"/>
      <c r="G61" s="45">
        <f t="shared" si="79"/>
        <v>0</v>
      </c>
      <c r="H61" s="43"/>
      <c r="I61" s="45">
        <f t="shared" si="80"/>
        <v>0</v>
      </c>
      <c r="J61" s="45">
        <f t="shared" si="81"/>
        <v>0</v>
      </c>
      <c r="K61" s="45"/>
      <c r="L61" s="45">
        <f t="shared" si="82"/>
        <v>0</v>
      </c>
      <c r="M61" s="45">
        <f t="shared" si="83"/>
        <v>0</v>
      </c>
      <c r="N61" s="46">
        <f t="shared" si="84"/>
        <v>0</v>
      </c>
    </row>
    <row r="62" spans="2:14" ht="16.5">
      <c r="B62" s="20">
        <v>6</v>
      </c>
      <c r="C62" s="44" t="s">
        <v>73</v>
      </c>
      <c r="D62" s="16" t="s">
        <v>27</v>
      </c>
      <c r="E62" s="43">
        <v>119.6</v>
      </c>
      <c r="F62" s="43"/>
      <c r="G62" s="45">
        <f t="shared" si="63"/>
        <v>0</v>
      </c>
      <c r="H62" s="43"/>
      <c r="I62" s="45">
        <f t="shared" si="5"/>
        <v>0</v>
      </c>
      <c r="J62" s="45">
        <f t="shared" si="64"/>
        <v>0</v>
      </c>
      <c r="K62" s="45"/>
      <c r="L62" s="45">
        <f t="shared" si="7"/>
        <v>0</v>
      </c>
      <c r="M62" s="45">
        <f t="shared" si="65"/>
        <v>0</v>
      </c>
      <c r="N62" s="46">
        <f t="shared" si="66"/>
        <v>0</v>
      </c>
    </row>
    <row r="63" spans="2:14" ht="16.5">
      <c r="B63" s="20">
        <v>7</v>
      </c>
      <c r="C63" s="44" t="s">
        <v>75</v>
      </c>
      <c r="D63" s="16" t="s">
        <v>76</v>
      </c>
      <c r="E63" s="43">
        <v>223</v>
      </c>
      <c r="F63" s="43"/>
      <c r="G63" s="45">
        <f t="shared" ref="G63:G70" si="91">F63*E63</f>
        <v>0</v>
      </c>
      <c r="H63" s="43"/>
      <c r="I63" s="45">
        <f t="shared" ref="I63:I70" si="92">H63*1.25</f>
        <v>0</v>
      </c>
      <c r="J63" s="45">
        <f t="shared" ref="J63:J70" si="93">E63*I63</f>
        <v>0</v>
      </c>
      <c r="K63" s="45"/>
      <c r="L63" s="45">
        <f t="shared" ref="L63:L70" si="94">K63*1.25</f>
        <v>0</v>
      </c>
      <c r="M63" s="45">
        <f t="shared" ref="M63:M70" si="95">L63*E63</f>
        <v>0</v>
      </c>
      <c r="N63" s="46">
        <f t="shared" ref="N63:N70" si="96">M63+J63+G63</f>
        <v>0</v>
      </c>
    </row>
    <row r="64" spans="2:14" ht="16.5">
      <c r="B64" s="20">
        <v>8</v>
      </c>
      <c r="C64" s="44" t="s">
        <v>85</v>
      </c>
      <c r="D64" s="16" t="s">
        <v>21</v>
      </c>
      <c r="E64" s="43">
        <v>1</v>
      </c>
      <c r="F64" s="43"/>
      <c r="G64" s="45">
        <f t="shared" ref="G64" si="97">F64*E64</f>
        <v>0</v>
      </c>
      <c r="H64" s="43"/>
      <c r="I64" s="45">
        <f t="shared" ref="I64" si="98">H64*1.25</f>
        <v>0</v>
      </c>
      <c r="J64" s="45">
        <f t="shared" ref="J64" si="99">E64*I64</f>
        <v>0</v>
      </c>
      <c r="K64" s="45"/>
      <c r="L64" s="45">
        <f t="shared" ref="L64" si="100">K64*1.25</f>
        <v>0</v>
      </c>
      <c r="M64" s="45">
        <f t="shared" ref="M64" si="101">L64*E64</f>
        <v>0</v>
      </c>
      <c r="N64" s="46">
        <f t="shared" ref="N64" si="102">M64+J64+G64</f>
        <v>0</v>
      </c>
    </row>
    <row r="65" spans="1:15" ht="16.5">
      <c r="B65" s="20">
        <v>8</v>
      </c>
      <c r="C65" s="44" t="s">
        <v>74</v>
      </c>
      <c r="D65" s="16" t="s">
        <v>18</v>
      </c>
      <c r="E65" s="43">
        <v>507</v>
      </c>
      <c r="F65" s="43"/>
      <c r="G65" s="45">
        <f t="shared" ref="G65" si="103">F65*E65</f>
        <v>0</v>
      </c>
      <c r="H65" s="43"/>
      <c r="I65" s="45">
        <f t="shared" ref="I65" si="104">H65*1.25</f>
        <v>0</v>
      </c>
      <c r="J65" s="45">
        <f t="shared" ref="J65" si="105">E65*I65</f>
        <v>0</v>
      </c>
      <c r="K65" s="45"/>
      <c r="L65" s="45">
        <f t="shared" ref="L65" si="106">K65*1.25</f>
        <v>0</v>
      </c>
      <c r="M65" s="45">
        <f t="shared" ref="M65" si="107">L65*E65</f>
        <v>0</v>
      </c>
      <c r="N65" s="46">
        <f t="shared" ref="N65" si="108">M65+J65+G65</f>
        <v>0</v>
      </c>
    </row>
    <row r="66" spans="1:15" ht="16.5">
      <c r="B66" s="20">
        <v>9</v>
      </c>
      <c r="C66" s="44" t="s">
        <v>81</v>
      </c>
      <c r="D66" s="16" t="s">
        <v>17</v>
      </c>
      <c r="E66" s="43">
        <v>17</v>
      </c>
      <c r="F66" s="43"/>
      <c r="G66" s="45">
        <f t="shared" ref="G66" si="109">F66*E66</f>
        <v>0</v>
      </c>
      <c r="H66" s="43"/>
      <c r="I66" s="45">
        <f t="shared" ref="I66" si="110">H66*1.25</f>
        <v>0</v>
      </c>
      <c r="J66" s="45">
        <f t="shared" ref="J66" si="111">E66*I66</f>
        <v>0</v>
      </c>
      <c r="K66" s="45"/>
      <c r="L66" s="45">
        <f t="shared" ref="L66" si="112">K66*1.25</f>
        <v>0</v>
      </c>
      <c r="M66" s="45">
        <f t="shared" ref="M66" si="113">L66*E66</f>
        <v>0</v>
      </c>
      <c r="N66" s="46">
        <f t="shared" ref="N66" si="114">M66+J66+G66</f>
        <v>0</v>
      </c>
    </row>
    <row r="67" spans="1:15" ht="16.5">
      <c r="B67" s="20">
        <v>9</v>
      </c>
      <c r="C67" s="44" t="s">
        <v>77</v>
      </c>
      <c r="D67" s="16" t="s">
        <v>27</v>
      </c>
      <c r="E67" s="43">
        <v>48</v>
      </c>
      <c r="F67" s="43"/>
      <c r="G67" s="45">
        <f t="shared" si="91"/>
        <v>0</v>
      </c>
      <c r="H67" s="43"/>
      <c r="I67" s="45">
        <f t="shared" si="92"/>
        <v>0</v>
      </c>
      <c r="J67" s="45">
        <f t="shared" si="93"/>
        <v>0</v>
      </c>
      <c r="K67" s="45"/>
      <c r="L67" s="45">
        <f t="shared" si="94"/>
        <v>0</v>
      </c>
      <c r="M67" s="45">
        <f t="shared" si="95"/>
        <v>0</v>
      </c>
      <c r="N67" s="46">
        <f t="shared" si="96"/>
        <v>0</v>
      </c>
    </row>
    <row r="68" spans="1:15" ht="16.5">
      <c r="B68" s="4">
        <v>5</v>
      </c>
      <c r="C68" s="13" t="s">
        <v>78</v>
      </c>
      <c r="D68" s="14"/>
      <c r="E68" s="17"/>
      <c r="F68" s="54">
        <v>0</v>
      </c>
      <c r="G68" s="52">
        <f t="shared" si="91"/>
        <v>0</v>
      </c>
      <c r="H68" s="52"/>
      <c r="I68" s="52">
        <f t="shared" si="92"/>
        <v>0</v>
      </c>
      <c r="J68" s="52">
        <f t="shared" si="93"/>
        <v>0</v>
      </c>
      <c r="K68" s="54"/>
      <c r="L68" s="52">
        <f t="shared" si="94"/>
        <v>0</v>
      </c>
      <c r="M68" s="52">
        <f t="shared" si="95"/>
        <v>0</v>
      </c>
      <c r="N68" s="55">
        <f t="shared" si="96"/>
        <v>0</v>
      </c>
    </row>
    <row r="69" spans="1:15" ht="16.5">
      <c r="B69" s="20">
        <v>1</v>
      </c>
      <c r="C69" s="44" t="s">
        <v>79</v>
      </c>
      <c r="D69" s="16" t="s">
        <v>60</v>
      </c>
      <c r="E69" s="43">
        <v>55</v>
      </c>
      <c r="F69" s="43">
        <v>0</v>
      </c>
      <c r="G69" s="45">
        <f t="shared" si="91"/>
        <v>0</v>
      </c>
      <c r="H69" s="43"/>
      <c r="I69" s="45">
        <f t="shared" si="92"/>
        <v>0</v>
      </c>
      <c r="J69" s="45">
        <f t="shared" si="93"/>
        <v>0</v>
      </c>
      <c r="K69" s="45"/>
      <c r="L69" s="45">
        <f t="shared" si="94"/>
        <v>0</v>
      </c>
      <c r="M69" s="45">
        <f t="shared" si="95"/>
        <v>0</v>
      </c>
      <c r="N69" s="46">
        <f t="shared" si="96"/>
        <v>0</v>
      </c>
    </row>
    <row r="70" spans="1:15" ht="16.5">
      <c r="B70" s="20">
        <v>2</v>
      </c>
      <c r="C70" s="44" t="s">
        <v>82</v>
      </c>
      <c r="D70" s="16" t="s">
        <v>18</v>
      </c>
      <c r="E70" s="43">
        <v>440</v>
      </c>
      <c r="F70" s="43">
        <v>0</v>
      </c>
      <c r="G70" s="45">
        <f t="shared" si="91"/>
        <v>0</v>
      </c>
      <c r="H70" s="43"/>
      <c r="I70" s="45">
        <f t="shared" si="92"/>
        <v>0</v>
      </c>
      <c r="J70" s="45">
        <f t="shared" si="93"/>
        <v>0</v>
      </c>
      <c r="K70" s="45"/>
      <c r="L70" s="45">
        <f t="shared" si="94"/>
        <v>0</v>
      </c>
      <c r="M70" s="45">
        <f t="shared" si="95"/>
        <v>0</v>
      </c>
      <c r="N70" s="46">
        <f t="shared" si="96"/>
        <v>0</v>
      </c>
    </row>
    <row r="71" spans="1:15" ht="16.5">
      <c r="B71" s="20"/>
      <c r="C71" s="44"/>
      <c r="D71" s="16"/>
      <c r="E71" s="43"/>
      <c r="F71" s="43"/>
      <c r="G71" s="45"/>
      <c r="H71" s="43"/>
      <c r="I71" s="45"/>
      <c r="J71" s="45"/>
      <c r="K71" s="45"/>
      <c r="L71" s="45"/>
      <c r="M71" s="45"/>
      <c r="N71" s="46"/>
    </row>
    <row r="72" spans="1:15" ht="16.5">
      <c r="B72" s="20"/>
      <c r="C72" s="44"/>
      <c r="D72" s="16"/>
      <c r="E72" s="43"/>
      <c r="F72" s="43"/>
      <c r="G72" s="45"/>
      <c r="H72" s="43"/>
      <c r="I72" s="45"/>
      <c r="J72" s="45"/>
      <c r="K72" s="45"/>
      <c r="L72" s="45"/>
      <c r="M72" s="45"/>
      <c r="N72" s="46"/>
    </row>
    <row r="73" spans="1:15" ht="16.5">
      <c r="B73" s="20"/>
      <c r="C73" s="44"/>
      <c r="D73" s="16"/>
      <c r="E73" s="43"/>
      <c r="F73" s="43"/>
      <c r="G73" s="45"/>
      <c r="H73" s="43"/>
      <c r="I73" s="45"/>
      <c r="J73" s="45"/>
      <c r="K73" s="45"/>
      <c r="L73" s="45"/>
      <c r="M73" s="45"/>
      <c r="N73" s="46"/>
    </row>
    <row r="74" spans="1:15" ht="16.5">
      <c r="B74" s="2"/>
      <c r="C74" s="22" t="s">
        <v>12</v>
      </c>
      <c r="D74" s="23"/>
      <c r="E74" s="24"/>
      <c r="F74" s="24"/>
      <c r="G74" s="25"/>
      <c r="H74" s="24"/>
      <c r="I74" s="24"/>
      <c r="J74" s="24"/>
      <c r="K74" s="26"/>
      <c r="L74" s="24"/>
      <c r="M74" s="24"/>
      <c r="N74" s="27">
        <f>SUM(N13:N73)</f>
        <v>0</v>
      </c>
    </row>
    <row r="75" spans="1:15" ht="16.5">
      <c r="B75" s="2"/>
      <c r="C75" s="22" t="s">
        <v>13</v>
      </c>
      <c r="D75" s="28">
        <v>0.08</v>
      </c>
      <c r="E75" s="24"/>
      <c r="F75" s="24"/>
      <c r="G75" s="24"/>
      <c r="H75" s="24"/>
      <c r="I75" s="24"/>
      <c r="J75" s="24"/>
      <c r="K75" s="26"/>
      <c r="L75" s="24"/>
      <c r="M75" s="24"/>
      <c r="N75" s="27">
        <f>N74*D75</f>
        <v>0</v>
      </c>
    </row>
    <row r="76" spans="1:15" ht="16.5">
      <c r="B76" s="2"/>
      <c r="C76" s="22" t="s">
        <v>12</v>
      </c>
      <c r="D76" s="22"/>
      <c r="E76" s="24"/>
      <c r="F76" s="24"/>
      <c r="G76" s="24"/>
      <c r="H76" s="24"/>
      <c r="I76" s="24"/>
      <c r="J76" s="24"/>
      <c r="K76" s="26"/>
      <c r="L76" s="24"/>
      <c r="M76" s="24"/>
      <c r="N76" s="27">
        <f>N75+N74</f>
        <v>0</v>
      </c>
    </row>
    <row r="77" spans="1:15" ht="16.5">
      <c r="B77" s="2"/>
      <c r="C77" s="22" t="s">
        <v>14</v>
      </c>
      <c r="D77" s="28">
        <v>0.08</v>
      </c>
      <c r="E77" s="26"/>
      <c r="F77" s="26"/>
      <c r="G77" s="26"/>
      <c r="H77" s="26"/>
      <c r="I77" s="26"/>
      <c r="J77" s="26"/>
      <c r="K77" s="26"/>
      <c r="L77" s="26"/>
      <c r="M77" s="26"/>
      <c r="N77" s="27">
        <f>N76*D77</f>
        <v>0</v>
      </c>
      <c r="O77" s="5"/>
    </row>
    <row r="78" spans="1:15" ht="16.5">
      <c r="B78" s="2"/>
      <c r="C78" s="22" t="s">
        <v>12</v>
      </c>
      <c r="D78" s="22"/>
      <c r="E78" s="26"/>
      <c r="F78" s="26"/>
      <c r="G78" s="26"/>
      <c r="H78" s="26"/>
      <c r="I78" s="26"/>
      <c r="J78" s="26"/>
      <c r="K78" s="26"/>
      <c r="L78" s="26"/>
      <c r="M78" s="26"/>
      <c r="N78" s="27">
        <f>N77+N76</f>
        <v>0</v>
      </c>
      <c r="O78" s="5"/>
    </row>
    <row r="79" spans="1:15">
      <c r="A79" s="53">
        <f>N78*D79</f>
        <v>0</v>
      </c>
      <c r="B79" s="29"/>
      <c r="C79" s="22" t="s">
        <v>15</v>
      </c>
      <c r="D79" s="28">
        <v>0.18</v>
      </c>
      <c r="E79" s="26"/>
      <c r="F79" s="26"/>
      <c r="G79" s="26"/>
      <c r="H79" s="26"/>
      <c r="I79" s="26"/>
      <c r="J79" s="26"/>
      <c r="K79" s="26"/>
      <c r="L79" s="26"/>
      <c r="M79" s="26"/>
      <c r="N79" s="27">
        <f>N78*18%</f>
        <v>0</v>
      </c>
      <c r="O79" s="5"/>
    </row>
    <row r="80" spans="1:15" ht="16.5" thickBot="1">
      <c r="B80" s="30"/>
      <c r="C80" s="31" t="s">
        <v>16</v>
      </c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4">
        <f>N79+N78</f>
        <v>0</v>
      </c>
    </row>
    <row r="81" spans="2:14" ht="14.25" customHeight="1">
      <c r="B81" s="1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>
      <c r="C82" s="48"/>
      <c r="D82" s="49"/>
      <c r="E82" s="49"/>
      <c r="N82" s="53"/>
    </row>
    <row r="83" spans="2:14">
      <c r="C83" s="50"/>
      <c r="D83" s="51"/>
      <c r="E83" s="51"/>
    </row>
    <row r="84" spans="2:14">
      <c r="C84" s="70"/>
      <c r="D84" s="70"/>
      <c r="E84" s="70"/>
    </row>
  </sheetData>
  <mergeCells count="16">
    <mergeCell ref="B6:L6"/>
    <mergeCell ref="C84:E84"/>
    <mergeCell ref="B8:B10"/>
    <mergeCell ref="C8:C10"/>
    <mergeCell ref="D8:D10"/>
    <mergeCell ref="E8:E10"/>
    <mergeCell ref="F8:N8"/>
    <mergeCell ref="F9:G9"/>
    <mergeCell ref="H9:J9"/>
    <mergeCell ref="K9:M9"/>
    <mergeCell ref="N9:N10"/>
    <mergeCell ref="B1:J1"/>
    <mergeCell ref="B2:J2"/>
    <mergeCell ref="B3:J3"/>
    <mergeCell ref="B4:L4"/>
    <mergeCell ref="B5:L5"/>
  </mergeCells>
  <pageMargins left="0.7" right="0.7" top="0.75" bottom="0.75" header="0.3" footer="0.3"/>
  <pageSetup paperSize="9" scale="56" orientation="landscape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2019-04-17T08:27:20Z</dcterms:modified>
</cp:coreProperties>
</file>